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<sst xmlns="http://schemas.openxmlformats.org/spreadsheetml/2006/main" count="296" uniqueCount="98">
  <si>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</si>
  <si>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</si>
  <si>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</si>
  <si>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</si>
  <si>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</si>
  <si>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</si>
  <si>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</si>
  <si>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</si>
  <si>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</si>
  <si>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</si>
  <si>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</si>
  <si>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</si>
  <si>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</si>
  <si>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</si>
  <si>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</si>
  <si>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</si>
  <si>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</si>
  <si>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</si>
  <si>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</si>
  <si>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</si>
  <si>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</si>
  <si>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</si>
  <si>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</si>
  <si>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</si>
  <si>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</si>
  <si>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</si>
  <si>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</si>
  <si>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</si>
  <si>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</si>
  <si>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</si>
  <si>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</si>
  <si>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</si>
  <si>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</si>
  <si>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</si>
  <si>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</si>
  <si>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</si>
  <si>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</si>
  <si>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</si>
  <si>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</si>
  <si>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</si>
  <si>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</si>
  <si>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</si>
  <si>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</si>
  <si>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</si>
  <si>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</si>
  <si>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</si>
  <si>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</si>
  <si>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</si>
  <si>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</si>
  <si>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</si>
  <si>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</si>
  <si>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</si>
  <si>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</si>
  <si>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</si>
  <si>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</si>
  <si>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</si>
  <si>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</si>
  <si>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</si>
  <si>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</si>
  <si>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</si>
  <si>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</si>
  <si>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</si>
  <si>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</si>
  <si>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</si>
  <si>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</si>
  <si>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</si>
  <si>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</si>
  <si>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</si>
  <si>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</si>
  <si>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</si>
  <si>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</si>
  <si>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</si>
  <si>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</si>
  <si>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</si>
  <si>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</si>
  <si>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</si>
  <si>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</si>
  <si>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</si>
  <si>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</si>
  <si>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</si>
  <si>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</si>
  <si>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</si>
  <si>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</si>
  <si>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</si>
  <si>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</si>
  <si>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</si>
  <si>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</si>
  <si>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</si>
  <si>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Ганчо Драганов</t>
  </si>
  <si>
    <t>Росен Балкански</t>
  </si>
  <si>
    <t xml:space="preserve">РАЙОНЕН СЪД гр.Тервел през първото шестмесечие на 2011г. </t>
  </si>
  <si>
    <t>за  първото шестмесечие на 2011 г.   (ГРАЖДАНСКИ  ДЕЛА)</t>
  </si>
  <si>
    <t>Справка за дейността на съдиите в РАЙОНЕН СЪД гр.Тервел</t>
  </si>
  <si>
    <t xml:space="preserve">Справка за резултатите от върнати обжалвани и протестирани НАКАЗАТЕЛНИТЕ дела на съдиите от РАЙОНЕН СЪД гр.Тервел през първото шестмесечие на  2011 г. </t>
  </si>
  <si>
    <t>за   първото шестмесечие на 2011г. (НАКАЗАТЕЛНИ ДЕЛА)</t>
  </si>
  <si>
    <t>Дата:18.07.2011г.</t>
  </si>
  <si>
    <t>Съставил:Павлина Добрева</t>
  </si>
  <si>
    <t>Телефон:05751 4043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</si>
</sst>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3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K10">
      <selection activeCell="AB37" sqref="AB37:AK39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2" t="s">
        <v>38</v>
      </c>
      <c r="B5" s="81" t="s">
        <v>35</v>
      </c>
      <c r="C5" s="100" t="s">
        <v>48</v>
      </c>
      <c r="D5" s="84" t="s">
        <v>1</v>
      </c>
      <c r="E5" s="85"/>
      <c r="F5" s="85"/>
      <c r="G5" s="85"/>
      <c r="H5" s="85"/>
      <c r="I5" s="86"/>
      <c r="J5" s="90" t="s">
        <v>2</v>
      </c>
      <c r="K5" s="91"/>
      <c r="L5" s="91"/>
      <c r="M5" s="91"/>
      <c r="N5" s="91"/>
      <c r="O5" s="95"/>
      <c r="P5" s="73" t="s">
        <v>3</v>
      </c>
      <c r="Q5" s="74"/>
      <c r="R5" s="74"/>
      <c r="S5" s="74"/>
      <c r="T5" s="74"/>
      <c r="U5" s="72"/>
      <c r="V5" s="106" t="s">
        <v>5</v>
      </c>
      <c r="W5" s="107"/>
      <c r="X5" s="107"/>
      <c r="Y5" s="107"/>
      <c r="Z5" s="107"/>
      <c r="AA5" s="108"/>
      <c r="AB5" s="90" t="s">
        <v>10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76" t="s">
        <v>8</v>
      </c>
      <c r="AO5" s="77"/>
      <c r="AP5" s="77"/>
      <c r="AQ5" s="77"/>
      <c r="AR5" s="77"/>
      <c r="AS5" s="78"/>
      <c r="AT5" s="112" t="s">
        <v>9</v>
      </c>
      <c r="AU5" s="81"/>
      <c r="AV5" s="81"/>
      <c r="AW5" s="81"/>
      <c r="AX5" s="81"/>
      <c r="AY5" s="113"/>
    </row>
    <row r="6" spans="1:51" ht="33.75" customHeight="1">
      <c r="A6" s="93"/>
      <c r="B6" s="82"/>
      <c r="C6" s="101"/>
      <c r="D6" s="87"/>
      <c r="E6" s="88"/>
      <c r="F6" s="88"/>
      <c r="G6" s="88"/>
      <c r="H6" s="88"/>
      <c r="I6" s="89"/>
      <c r="J6" s="96"/>
      <c r="K6" s="97"/>
      <c r="L6" s="97"/>
      <c r="M6" s="97"/>
      <c r="N6" s="97"/>
      <c r="O6" s="98"/>
      <c r="P6" s="103"/>
      <c r="Q6" s="104"/>
      <c r="R6" s="104"/>
      <c r="S6" s="104"/>
      <c r="T6" s="104"/>
      <c r="U6" s="105"/>
      <c r="V6" s="109"/>
      <c r="W6" s="110"/>
      <c r="X6" s="110"/>
      <c r="Y6" s="110"/>
      <c r="Z6" s="110"/>
      <c r="AA6" s="111"/>
      <c r="AB6" s="84" t="s">
        <v>6</v>
      </c>
      <c r="AC6" s="85"/>
      <c r="AD6" s="85"/>
      <c r="AE6" s="85"/>
      <c r="AF6" s="85"/>
      <c r="AG6" s="86"/>
      <c r="AH6" s="84" t="s">
        <v>7</v>
      </c>
      <c r="AI6" s="85"/>
      <c r="AJ6" s="85"/>
      <c r="AK6" s="85"/>
      <c r="AL6" s="85"/>
      <c r="AM6" s="86"/>
      <c r="AN6" s="87" t="s">
        <v>47</v>
      </c>
      <c r="AO6" s="88"/>
      <c r="AP6" s="88"/>
      <c r="AQ6" s="88"/>
      <c r="AR6" s="88"/>
      <c r="AS6" s="89"/>
      <c r="AT6" s="114"/>
      <c r="AU6" s="83"/>
      <c r="AV6" s="83"/>
      <c r="AW6" s="83"/>
      <c r="AX6" s="83"/>
      <c r="AY6" s="115"/>
    </row>
    <row r="7" spans="1:51" ht="12.75" customHeight="1">
      <c r="A7" s="93"/>
      <c r="B7" s="82"/>
      <c r="C7" s="101"/>
      <c r="D7" s="75" t="s">
        <v>4</v>
      </c>
      <c r="E7" s="79" t="s">
        <v>39</v>
      </c>
      <c r="F7" s="79"/>
      <c r="G7" s="79"/>
      <c r="H7" s="79"/>
      <c r="I7" s="80"/>
      <c r="J7" s="75" t="s">
        <v>4</v>
      </c>
      <c r="K7" s="79" t="s">
        <v>39</v>
      </c>
      <c r="L7" s="79"/>
      <c r="M7" s="79"/>
      <c r="N7" s="79"/>
      <c r="O7" s="80"/>
      <c r="P7" s="75" t="s">
        <v>4</v>
      </c>
      <c r="Q7" s="79" t="s">
        <v>39</v>
      </c>
      <c r="R7" s="79"/>
      <c r="S7" s="79"/>
      <c r="T7" s="79"/>
      <c r="U7" s="80"/>
      <c r="V7" s="75" t="s">
        <v>4</v>
      </c>
      <c r="W7" s="79" t="s">
        <v>39</v>
      </c>
      <c r="X7" s="79"/>
      <c r="Y7" s="79"/>
      <c r="Z7" s="79"/>
      <c r="AA7" s="80"/>
      <c r="AB7" s="75" t="s">
        <v>4</v>
      </c>
      <c r="AC7" s="79" t="s">
        <v>39</v>
      </c>
      <c r="AD7" s="79"/>
      <c r="AE7" s="79"/>
      <c r="AF7" s="79"/>
      <c r="AG7" s="80"/>
      <c r="AH7" s="75" t="s">
        <v>4</v>
      </c>
      <c r="AI7" s="79" t="s">
        <v>39</v>
      </c>
      <c r="AJ7" s="79"/>
      <c r="AK7" s="79"/>
      <c r="AL7" s="79"/>
      <c r="AM7" s="80"/>
      <c r="AN7" s="75" t="s">
        <v>4</v>
      </c>
      <c r="AO7" s="79" t="s">
        <v>39</v>
      </c>
      <c r="AP7" s="79"/>
      <c r="AQ7" s="79"/>
      <c r="AR7" s="79"/>
      <c r="AS7" s="80"/>
      <c r="AT7" s="75" t="s">
        <v>4</v>
      </c>
      <c r="AU7" s="79" t="s">
        <v>39</v>
      </c>
      <c r="AV7" s="79"/>
      <c r="AW7" s="79"/>
      <c r="AX7" s="79"/>
      <c r="AY7" s="80"/>
    </row>
    <row r="8" spans="1:51" ht="24" customHeight="1" thickBot="1">
      <c r="A8" s="94"/>
      <c r="B8" s="83"/>
      <c r="C8" s="102"/>
      <c r="D8" s="75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75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75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75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75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75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75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75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20</v>
      </c>
      <c r="E9" s="7">
        <f>SUM(E10:E33)</f>
        <v>8</v>
      </c>
      <c r="F9" s="7">
        <f>SUM(F10:F33)</f>
        <v>4</v>
      </c>
      <c r="G9" s="7">
        <f>SUM(G10:G33)</f>
        <v>2</v>
      </c>
      <c r="H9" s="7">
        <f>SUM(H10:H33)</f>
        <v>3</v>
      </c>
      <c r="I9" s="20">
        <f>SUM(I10:I33)</f>
        <v>3</v>
      </c>
      <c r="J9" s="17">
        <f>K9+L9+M9+N9+O9</f>
        <v>81</v>
      </c>
      <c r="K9" s="7">
        <f>SUM(K10:K33)</f>
        <v>36</v>
      </c>
      <c r="L9" s="7">
        <f>SUM(L10:L33)</f>
        <v>5</v>
      </c>
      <c r="M9" s="7">
        <f>SUM(M10:M33)</f>
        <v>4</v>
      </c>
      <c r="N9" s="7">
        <f>SUM(N10:N33)</f>
        <v>27</v>
      </c>
      <c r="O9" s="20">
        <f>SUM(O10:O33)</f>
        <v>9</v>
      </c>
      <c r="P9" s="17">
        <f>Q9+R9+S9+T9+U9</f>
        <v>101</v>
      </c>
      <c r="Q9" s="7">
        <f>SUM(Q10:Q33)</f>
        <v>44</v>
      </c>
      <c r="R9" s="7">
        <f>SUM(R10:R33)</f>
        <v>9</v>
      </c>
      <c r="S9" s="7">
        <f>SUM(S10:S33)</f>
        <v>6</v>
      </c>
      <c r="T9" s="7">
        <f>SUM(T10:T33)</f>
        <v>30</v>
      </c>
      <c r="U9" s="20">
        <f>SUM(U10:U33)</f>
        <v>12</v>
      </c>
      <c r="V9" s="17">
        <f>W9+X9+Y9+Z9+AA9</f>
        <v>77</v>
      </c>
      <c r="W9" s="7">
        <f>SUM(W10:W33)</f>
        <v>32</v>
      </c>
      <c r="X9" s="7">
        <f>SUM(X10:X33)</f>
        <v>4</v>
      </c>
      <c r="Y9" s="7">
        <f>SUM(Y10:Y33)</f>
        <v>5</v>
      </c>
      <c r="Z9" s="7">
        <f>SUM(Z10:Z33)</f>
        <v>30</v>
      </c>
      <c r="AA9" s="20">
        <f>SUM(AA10:AA33)</f>
        <v>6</v>
      </c>
      <c r="AB9" s="17">
        <f>AC9+AD9+AE9+AF9+AG9</f>
        <v>63</v>
      </c>
      <c r="AC9" s="7">
        <f>SUM(AC10:AC33)</f>
        <v>24</v>
      </c>
      <c r="AD9" s="7">
        <f>SUM(AD10:AD33)</f>
        <v>2</v>
      </c>
      <c r="AE9" s="7">
        <f>SUM(AE10:AE33)</f>
        <v>4</v>
      </c>
      <c r="AF9" s="7">
        <f>SUM(AF10:AF33)</f>
        <v>27</v>
      </c>
      <c r="AG9" s="20">
        <f>SUM(AG10:AG33)</f>
        <v>6</v>
      </c>
      <c r="AH9" s="17">
        <f>AI9+AJ9+AK9+AL9+AM9</f>
        <v>14</v>
      </c>
      <c r="AI9" s="7">
        <f>SUM(AI10:AI33)</f>
        <v>8</v>
      </c>
      <c r="AJ9" s="7">
        <f>SUM(AJ10:AJ33)</f>
        <v>2</v>
      </c>
      <c r="AK9" s="7">
        <f>SUM(AK10:AK33)</f>
        <v>1</v>
      </c>
      <c r="AL9" s="7">
        <f>SUM(AL10:AL33)</f>
        <v>3</v>
      </c>
      <c r="AM9" s="20">
        <f>SUM(AM10:AM33)</f>
        <v>0</v>
      </c>
      <c r="AN9" s="17">
        <f>AO9+AP9+AQ9+AR9+AS9</f>
        <v>64</v>
      </c>
      <c r="AO9" s="7">
        <f>SUM(AO10:AO33)</f>
        <v>29</v>
      </c>
      <c r="AP9" s="7">
        <f>SUM(AP10:AP33)</f>
        <v>0</v>
      </c>
      <c r="AQ9" s="7">
        <f>SUM(AQ10:AQ33)</f>
        <v>4</v>
      </c>
      <c r="AR9" s="7">
        <f>SUM(AR10:AR33)</f>
        <v>28</v>
      </c>
      <c r="AS9" s="20">
        <f>SUM(AS10:AS33)</f>
        <v>3</v>
      </c>
      <c r="AT9" s="17">
        <f>AU9+AV9+AW9+AX9+AY9</f>
        <v>24</v>
      </c>
      <c r="AU9" s="7">
        <f>SUM(AU10:AU33)</f>
        <v>12</v>
      </c>
      <c r="AV9" s="7">
        <f>SUM(AV10:AV33)</f>
        <v>5</v>
      </c>
      <c r="AW9" s="7">
        <f>SUM(AW10:AW33)</f>
        <v>1</v>
      </c>
      <c r="AX9" s="7">
        <f>SUM(AX10:AX33)</f>
        <v>0</v>
      </c>
      <c r="AY9" s="20">
        <f>SUM(AY10:AY33)</f>
        <v>6</v>
      </c>
    </row>
    <row r="10" spans="1:51" ht="12.75">
      <c r="A10" s="12">
        <v>1</v>
      </c>
      <c r="B10" s="52" t="s">
        <v>88</v>
      </c>
      <c r="C10" s="12">
        <v>5</v>
      </c>
      <c r="D10" s="17">
        <f aca="true" t="shared" si="0" ref="D10:D33">E10+F10+G10+H10+I10</f>
        <v>7</v>
      </c>
      <c r="E10" s="16">
        <v>3</v>
      </c>
      <c r="F10" s="3">
        <v>2</v>
      </c>
      <c r="G10" s="3">
        <v>1</v>
      </c>
      <c r="H10" s="3">
        <v>1</v>
      </c>
      <c r="I10" s="4"/>
      <c r="J10" s="17">
        <f aca="true" t="shared" si="1" ref="J10:J33">K10+L10+M10+N10+O10</f>
        <v>40</v>
      </c>
      <c r="K10" s="14">
        <v>18</v>
      </c>
      <c r="L10" s="3">
        <v>2</v>
      </c>
      <c r="M10" s="3">
        <v>2</v>
      </c>
      <c r="N10" s="3">
        <v>13</v>
      </c>
      <c r="O10" s="4">
        <v>5</v>
      </c>
      <c r="P10" s="17">
        <f aca="true" t="shared" si="2" ref="P10:P33">Q10+R10+S10+T10+U10</f>
        <v>47</v>
      </c>
      <c r="Q10" s="8">
        <f>E10+K10</f>
        <v>21</v>
      </c>
      <c r="R10" s="8">
        <f>F10+L10</f>
        <v>4</v>
      </c>
      <c r="S10" s="8">
        <f>G10+M10</f>
        <v>3</v>
      </c>
      <c r="T10" s="8">
        <f>H10+N10</f>
        <v>14</v>
      </c>
      <c r="U10" s="9">
        <f>I10+O10</f>
        <v>5</v>
      </c>
      <c r="V10" s="17">
        <f aca="true" t="shared" si="3" ref="V10:V33">W10+X10+Y10+Z10+AA10</f>
        <v>35</v>
      </c>
      <c r="W10" s="8">
        <f>AC10+AI10</f>
        <v>14</v>
      </c>
      <c r="X10" s="8">
        <f>AD10+AJ10</f>
        <v>2</v>
      </c>
      <c r="Y10" s="8">
        <f>AE10+AK10</f>
        <v>3</v>
      </c>
      <c r="Z10" s="8">
        <f>AF10+AL10</f>
        <v>14</v>
      </c>
      <c r="AA10" s="9">
        <f>AG10+AM10</f>
        <v>2</v>
      </c>
      <c r="AB10" s="17">
        <f aca="true" t="shared" si="4" ref="AB10:AB33">AC10+AD10+AE10+AF10+AG10</f>
        <v>27</v>
      </c>
      <c r="AC10" s="3">
        <v>9</v>
      </c>
      <c r="AD10" s="3">
        <v>2</v>
      </c>
      <c r="AE10" s="3">
        <v>2</v>
      </c>
      <c r="AF10" s="3">
        <v>12</v>
      </c>
      <c r="AG10" s="4">
        <v>2</v>
      </c>
      <c r="AH10" s="17">
        <f aca="true" t="shared" si="5" ref="AH10:AH33">AI10+AJ10+AK10+AL10+AM10</f>
        <v>8</v>
      </c>
      <c r="AI10" s="3">
        <v>5</v>
      </c>
      <c r="AJ10" s="3"/>
      <c r="AK10" s="3">
        <v>1</v>
      </c>
      <c r="AL10" s="3">
        <v>2</v>
      </c>
      <c r="AM10" s="4"/>
      <c r="AN10" s="17">
        <f aca="true" t="shared" si="6" ref="AN10:AN33">AO10+AP10+AQ10+AR10+AS10</f>
        <v>30</v>
      </c>
      <c r="AO10" s="3">
        <v>12</v>
      </c>
      <c r="AP10" s="3"/>
      <c r="AQ10" s="3">
        <v>3</v>
      </c>
      <c r="AR10" s="3">
        <v>13</v>
      </c>
      <c r="AS10" s="4">
        <v>2</v>
      </c>
      <c r="AT10" s="17">
        <f aca="true" t="shared" si="7" ref="AT10:AT33">AU10+AV10+AW10+AX10+AY10</f>
        <v>12</v>
      </c>
      <c r="AU10" s="8">
        <f>Q10-W10</f>
        <v>7</v>
      </c>
      <c r="AV10" s="8">
        <f>R10-X10</f>
        <v>2</v>
      </c>
      <c r="AW10" s="8">
        <f>S10-Y10</f>
        <v>0</v>
      </c>
      <c r="AX10" s="8">
        <f>T10-Z10</f>
        <v>0</v>
      </c>
      <c r="AY10" s="9">
        <f>U10-AA10</f>
        <v>3</v>
      </c>
    </row>
    <row r="11" spans="1:51" ht="12.75">
      <c r="A11" s="12">
        <v>2</v>
      </c>
      <c r="B11" s="52" t="s">
        <v>89</v>
      </c>
      <c r="C11" s="12">
        <v>15</v>
      </c>
      <c r="D11" s="17">
        <f t="shared" si="0"/>
        <v>13</v>
      </c>
      <c r="E11" s="16">
        <v>5</v>
      </c>
      <c r="F11" s="3">
        <v>2</v>
      </c>
      <c r="G11" s="3">
        <v>1</v>
      </c>
      <c r="H11" s="3">
        <v>2</v>
      </c>
      <c r="I11" s="4">
        <v>3</v>
      </c>
      <c r="J11" s="17">
        <f t="shared" si="1"/>
        <v>41</v>
      </c>
      <c r="K11" s="14">
        <v>18</v>
      </c>
      <c r="L11" s="3">
        <v>3</v>
      </c>
      <c r="M11" s="3">
        <v>2</v>
      </c>
      <c r="N11" s="3">
        <v>14</v>
      </c>
      <c r="O11" s="4">
        <v>4</v>
      </c>
      <c r="P11" s="17">
        <f t="shared" si="2"/>
        <v>54</v>
      </c>
      <c r="Q11" s="8">
        <f aca="true" t="shared" si="8" ref="Q11:Q33">E11+K11</f>
        <v>23</v>
      </c>
      <c r="R11" s="8">
        <f aca="true" t="shared" si="9" ref="R11:R33">F11+L11</f>
        <v>5</v>
      </c>
      <c r="S11" s="8">
        <f aca="true" t="shared" si="10" ref="S11:S33">G11+M11</f>
        <v>3</v>
      </c>
      <c r="T11" s="8">
        <f aca="true" t="shared" si="11" ref="T11:T33">H11+N11</f>
        <v>16</v>
      </c>
      <c r="U11" s="9">
        <f aca="true" t="shared" si="12" ref="U11:U33">I11+O11</f>
        <v>7</v>
      </c>
      <c r="V11" s="17">
        <f t="shared" si="3"/>
        <v>42</v>
      </c>
      <c r="W11" s="8">
        <f aca="true" t="shared" si="13" ref="W11:W33">AC11+AI11</f>
        <v>18</v>
      </c>
      <c r="X11" s="8">
        <f aca="true" t="shared" si="14" ref="X11:X33">AD11+AJ11</f>
        <v>2</v>
      </c>
      <c r="Y11" s="8">
        <f aca="true" t="shared" si="15" ref="Y11:Y33">AE11+AK11</f>
        <v>2</v>
      </c>
      <c r="Z11" s="8">
        <f aca="true" t="shared" si="16" ref="Z11:Z33">AF11+AL11</f>
        <v>16</v>
      </c>
      <c r="AA11" s="9">
        <f aca="true" t="shared" si="17" ref="AA11:AA33">AG11+AM11</f>
        <v>4</v>
      </c>
      <c r="AB11" s="17">
        <f t="shared" si="4"/>
        <v>36</v>
      </c>
      <c r="AC11" s="3">
        <v>15</v>
      </c>
      <c r="AD11" s="3"/>
      <c r="AE11" s="3">
        <v>2</v>
      </c>
      <c r="AF11" s="3">
        <v>15</v>
      </c>
      <c r="AG11" s="4">
        <v>4</v>
      </c>
      <c r="AH11" s="17">
        <f t="shared" si="5"/>
        <v>6</v>
      </c>
      <c r="AI11" s="3">
        <v>3</v>
      </c>
      <c r="AJ11" s="3">
        <v>2</v>
      </c>
      <c r="AK11" s="3"/>
      <c r="AL11" s="3">
        <v>1</v>
      </c>
      <c r="AM11" s="4"/>
      <c r="AN11" s="17">
        <f t="shared" si="6"/>
        <v>34</v>
      </c>
      <c r="AO11" s="3">
        <v>17</v>
      </c>
      <c r="AP11" s="3"/>
      <c r="AQ11" s="3">
        <v>1</v>
      </c>
      <c r="AR11" s="3">
        <v>15</v>
      </c>
      <c r="AS11" s="4">
        <v>1</v>
      </c>
      <c r="AT11" s="17">
        <f t="shared" si="7"/>
        <v>12</v>
      </c>
      <c r="AU11" s="8">
        <f aca="true" t="shared" si="18" ref="AU11:AU33">Q11-W11</f>
        <v>5</v>
      </c>
      <c r="AV11" s="8">
        <f aca="true" t="shared" si="19" ref="AV11:AV33">R11-X11</f>
        <v>3</v>
      </c>
      <c r="AW11" s="8">
        <f aca="true" t="shared" si="20" ref="AW11:AW33">S11-Y11</f>
        <v>1</v>
      </c>
      <c r="AX11" s="8">
        <f aca="true" t="shared" si="21" ref="AX11:AX33">T11-Z11</f>
        <v>0</v>
      </c>
      <c r="AY11" s="9">
        <f aca="true" t="shared" si="22" ref="AY11:AY33">U11-AA11</f>
        <v>3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9" t="s">
        <v>49</v>
      </c>
      <c r="AO35" s="99"/>
      <c r="AP35" s="99"/>
      <c r="AQ35" s="99"/>
      <c r="AR35" s="99"/>
      <c r="AS35" s="99"/>
      <c r="AT35" s="99"/>
      <c r="AU35" s="99"/>
      <c r="AV35" s="99"/>
    </row>
    <row r="37" spans="28:41" ht="16.5">
      <c r="AB37" s="28" t="s">
        <v>95</v>
      </c>
      <c r="AG37" s="29" t="s">
        <v>96</v>
      </c>
      <c r="AH37" s="30"/>
      <c r="AI37" s="30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0"/>
      <c r="AI38" s="30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97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7">
      <selection activeCell="K34" sqref="K34:T3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33</v>
      </c>
      <c r="B1" s="116"/>
      <c r="C1" s="2"/>
    </row>
    <row r="2" spans="2:18" ht="30" customHeight="1">
      <c r="B2" s="117" t="s">
        <v>93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50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19"/>
      <c r="B7" s="65" t="s">
        <v>54</v>
      </c>
      <c r="C7" s="7">
        <f>D7+E7+F7+G7+H7+I7+J7</f>
        <v>7</v>
      </c>
      <c r="D7" s="8">
        <f aca="true" t="shared" si="0" ref="D7:J7">SUM(D8:D31)</f>
        <v>6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1</v>
      </c>
      <c r="I7" s="8">
        <f t="shared" si="0"/>
        <v>0</v>
      </c>
      <c r="J7" s="8">
        <f t="shared" si="0"/>
        <v>0</v>
      </c>
      <c r="K7" s="7">
        <f>L7+M7+N7+O7+P7+Q7+R7</f>
        <v>1</v>
      </c>
      <c r="L7" s="8">
        <f aca="true" t="shared" si="1" ref="L7:R7">SUM(L8:L31)</f>
        <v>1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88</v>
      </c>
      <c r="C8" s="7">
        <f aca="true" t="shared" si="2" ref="C8:C31">D8+E8+F8+G8+H8+I8+J8</f>
        <v>6</v>
      </c>
      <c r="D8" s="3">
        <v>5</v>
      </c>
      <c r="E8" s="3"/>
      <c r="F8" s="3"/>
      <c r="G8" s="3"/>
      <c r="H8" s="3">
        <v>1</v>
      </c>
      <c r="I8" s="3"/>
      <c r="J8" s="3"/>
      <c r="K8" s="7">
        <f aca="true" t="shared" si="3" ref="K8:K31">L8+M8+N8+O8+P8+Q8+R8</f>
        <v>1</v>
      </c>
      <c r="L8" s="3">
        <v>1</v>
      </c>
      <c r="M8" s="3"/>
      <c r="N8" s="3"/>
      <c r="O8" s="3"/>
      <c r="P8" s="3"/>
      <c r="Q8" s="3"/>
      <c r="R8" s="3"/>
    </row>
    <row r="9" spans="1:18" ht="12.75">
      <c r="A9" s="12"/>
      <c r="B9" s="14" t="s">
        <v>89</v>
      </c>
      <c r="C9" s="7">
        <f t="shared" si="2"/>
        <v>1</v>
      </c>
      <c r="D9" s="3">
        <v>1</v>
      </c>
      <c r="E9" s="3"/>
      <c r="F9" s="3"/>
      <c r="G9" s="3"/>
      <c r="H9" s="3"/>
      <c r="I9" s="3"/>
      <c r="J9" s="3"/>
      <c r="K9" s="7">
        <f t="shared" si="3"/>
        <v>0</v>
      </c>
      <c r="L9" s="3"/>
      <c r="M9" s="3"/>
      <c r="N9" s="3"/>
      <c r="O9" s="3"/>
      <c r="P9" s="3"/>
      <c r="Q9" s="3"/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20" ht="16.5">
      <c r="K34" s="28" t="s">
        <v>95</v>
      </c>
      <c r="P34" s="29" t="s">
        <v>96</v>
      </c>
      <c r="Q34" s="30"/>
      <c r="R34" s="30"/>
      <c r="S34" s="31"/>
      <c r="T34" s="31"/>
    </row>
    <row r="35" spans="2:20" ht="16.5">
      <c r="B35" s="68"/>
      <c r="K35" s="35"/>
      <c r="P35" s="29"/>
      <c r="Q35" s="30"/>
      <c r="R35" s="30"/>
      <c r="S35" s="31"/>
      <c r="T35" s="31"/>
    </row>
    <row r="36" spans="2:20" ht="16.5" customHeight="1">
      <c r="B36" s="68"/>
      <c r="K36" s="37"/>
      <c r="P36" s="38" t="s">
        <v>97</v>
      </c>
      <c r="Q36" s="37"/>
      <c r="R36" s="37"/>
      <c r="S36" s="37"/>
      <c r="T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9" t="s">
        <v>58</v>
      </c>
      <c r="C52" s="57"/>
    </row>
    <row r="53" spans="2:3" ht="36">
      <c r="B53" s="69" t="s">
        <v>59</v>
      </c>
      <c r="C53" s="57"/>
    </row>
    <row r="54" spans="2:3" ht="24">
      <c r="B54" s="69" t="s">
        <v>60</v>
      </c>
      <c r="C54" s="57"/>
    </row>
    <row r="55" spans="2:3" ht="12.75">
      <c r="B55" s="69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9" t="s">
        <v>62</v>
      </c>
      <c r="C57" s="57"/>
    </row>
    <row r="58" spans="2:3" ht="36">
      <c r="B58" s="69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AE7">
      <selection activeCell="AO37" sqref="AO37:AS3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2" t="s">
        <v>38</v>
      </c>
      <c r="B5" s="113" t="s">
        <v>35</v>
      </c>
      <c r="C5" s="100" t="s">
        <v>48</v>
      </c>
      <c r="D5" s="84" t="s">
        <v>1</v>
      </c>
      <c r="E5" s="85"/>
      <c r="F5" s="85"/>
      <c r="G5" s="85"/>
      <c r="H5" s="85"/>
      <c r="I5" s="85"/>
      <c r="J5" s="133"/>
      <c r="K5" s="86"/>
      <c r="L5" s="84" t="s">
        <v>2</v>
      </c>
      <c r="M5" s="85"/>
      <c r="N5" s="85"/>
      <c r="O5" s="85"/>
      <c r="P5" s="85"/>
      <c r="Q5" s="85"/>
      <c r="R5" s="85"/>
      <c r="S5" s="86"/>
      <c r="T5" s="106" t="s">
        <v>3</v>
      </c>
      <c r="U5" s="107"/>
      <c r="V5" s="107"/>
      <c r="W5" s="107"/>
      <c r="X5" s="107"/>
      <c r="Y5" s="107"/>
      <c r="Z5" s="107"/>
      <c r="AA5" s="108"/>
      <c r="AB5" s="106" t="s">
        <v>5</v>
      </c>
      <c r="AC5" s="107"/>
      <c r="AD5" s="107"/>
      <c r="AE5" s="107"/>
      <c r="AF5" s="107"/>
      <c r="AG5" s="107"/>
      <c r="AH5" s="107"/>
      <c r="AI5" s="108"/>
      <c r="AJ5" s="84" t="s">
        <v>10</v>
      </c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6"/>
      <c r="AZ5" s="76" t="s">
        <v>8</v>
      </c>
      <c r="BA5" s="77"/>
      <c r="BB5" s="77"/>
      <c r="BC5" s="77"/>
      <c r="BD5" s="77"/>
      <c r="BE5" s="77"/>
      <c r="BF5" s="77"/>
      <c r="BG5" s="78"/>
      <c r="BH5" s="135" t="s">
        <v>9</v>
      </c>
      <c r="BI5" s="122"/>
      <c r="BJ5" s="122"/>
      <c r="BK5" s="122"/>
      <c r="BL5" s="122"/>
      <c r="BM5" s="122"/>
      <c r="BN5" s="122"/>
      <c r="BO5" s="136"/>
    </row>
    <row r="6" spans="1:67" ht="28.5" customHeight="1" thickBot="1">
      <c r="A6" s="93"/>
      <c r="B6" s="124"/>
      <c r="C6" s="101"/>
      <c r="D6" s="87"/>
      <c r="E6" s="88"/>
      <c r="F6" s="88"/>
      <c r="G6" s="88"/>
      <c r="H6" s="88"/>
      <c r="I6" s="88"/>
      <c r="J6" s="134"/>
      <c r="K6" s="89"/>
      <c r="L6" s="87"/>
      <c r="M6" s="88"/>
      <c r="N6" s="88"/>
      <c r="O6" s="88"/>
      <c r="P6" s="88"/>
      <c r="Q6" s="88"/>
      <c r="R6" s="88"/>
      <c r="S6" s="89"/>
      <c r="T6" s="109"/>
      <c r="U6" s="110"/>
      <c r="V6" s="110"/>
      <c r="W6" s="110"/>
      <c r="X6" s="110"/>
      <c r="Y6" s="110"/>
      <c r="Z6" s="110"/>
      <c r="AA6" s="111"/>
      <c r="AB6" s="140"/>
      <c r="AC6" s="141"/>
      <c r="AD6" s="141"/>
      <c r="AE6" s="141"/>
      <c r="AF6" s="141"/>
      <c r="AG6" s="141"/>
      <c r="AH6" s="141"/>
      <c r="AI6" s="142"/>
      <c r="AJ6" s="87" t="s">
        <v>6</v>
      </c>
      <c r="AK6" s="88"/>
      <c r="AL6" s="88"/>
      <c r="AM6" s="88"/>
      <c r="AN6" s="88"/>
      <c r="AO6" s="88"/>
      <c r="AP6" s="88"/>
      <c r="AQ6" s="88"/>
      <c r="AR6" s="88" t="s">
        <v>7</v>
      </c>
      <c r="AS6" s="88"/>
      <c r="AT6" s="88"/>
      <c r="AU6" s="88"/>
      <c r="AV6" s="88"/>
      <c r="AW6" s="88"/>
      <c r="AX6" s="88"/>
      <c r="AY6" s="89"/>
      <c r="AZ6" s="87" t="s">
        <v>47</v>
      </c>
      <c r="BA6" s="88"/>
      <c r="BB6" s="88"/>
      <c r="BC6" s="88"/>
      <c r="BD6" s="88"/>
      <c r="BE6" s="88"/>
      <c r="BF6" s="88"/>
      <c r="BG6" s="89"/>
      <c r="BH6" s="137"/>
      <c r="BI6" s="138"/>
      <c r="BJ6" s="138"/>
      <c r="BK6" s="138"/>
      <c r="BL6" s="138"/>
      <c r="BM6" s="138"/>
      <c r="BN6" s="138"/>
      <c r="BO6" s="139"/>
    </row>
    <row r="7" spans="1:67" ht="12.75" customHeight="1">
      <c r="A7" s="93"/>
      <c r="B7" s="124"/>
      <c r="C7" s="101"/>
      <c r="D7" s="75" t="s">
        <v>4</v>
      </c>
      <c r="E7" s="79" t="s">
        <v>37</v>
      </c>
      <c r="F7" s="79"/>
      <c r="G7" s="79"/>
      <c r="H7" s="79"/>
      <c r="I7" s="79"/>
      <c r="J7" s="128"/>
      <c r="K7" s="80"/>
      <c r="L7" s="75" t="s">
        <v>4</v>
      </c>
      <c r="M7" s="79" t="s">
        <v>37</v>
      </c>
      <c r="N7" s="79"/>
      <c r="O7" s="79"/>
      <c r="P7" s="79"/>
      <c r="Q7" s="79"/>
      <c r="R7" s="128"/>
      <c r="S7" s="80"/>
      <c r="T7" s="75" t="s">
        <v>4</v>
      </c>
      <c r="U7" s="79" t="s">
        <v>37</v>
      </c>
      <c r="V7" s="79"/>
      <c r="W7" s="79"/>
      <c r="X7" s="79"/>
      <c r="Y7" s="79"/>
      <c r="Z7" s="128"/>
      <c r="AA7" s="80"/>
      <c r="AB7" s="127" t="s">
        <v>4</v>
      </c>
      <c r="AC7" s="79" t="s">
        <v>37</v>
      </c>
      <c r="AD7" s="79"/>
      <c r="AE7" s="79"/>
      <c r="AF7" s="79"/>
      <c r="AG7" s="79"/>
      <c r="AH7" s="128"/>
      <c r="AI7" s="80"/>
      <c r="AJ7" s="75" t="s">
        <v>4</v>
      </c>
      <c r="AK7" s="79" t="s">
        <v>37</v>
      </c>
      <c r="AL7" s="79"/>
      <c r="AM7" s="79"/>
      <c r="AN7" s="79"/>
      <c r="AO7" s="79"/>
      <c r="AP7" s="128"/>
      <c r="AQ7" s="80"/>
      <c r="AR7" s="131" t="s">
        <v>4</v>
      </c>
      <c r="AS7" s="79" t="s">
        <v>37</v>
      </c>
      <c r="AT7" s="79"/>
      <c r="AU7" s="79"/>
      <c r="AV7" s="79"/>
      <c r="AW7" s="79"/>
      <c r="AX7" s="128"/>
      <c r="AY7" s="80"/>
      <c r="AZ7" s="75" t="s">
        <v>4</v>
      </c>
      <c r="BA7" s="129" t="s">
        <v>37</v>
      </c>
      <c r="BB7" s="129"/>
      <c r="BC7" s="129"/>
      <c r="BD7" s="129"/>
      <c r="BE7" s="129"/>
      <c r="BF7" s="132"/>
      <c r="BG7" s="130"/>
      <c r="BH7" s="126" t="s">
        <v>4</v>
      </c>
      <c r="BI7" s="129" t="s">
        <v>37</v>
      </c>
      <c r="BJ7" s="129"/>
      <c r="BK7" s="129"/>
      <c r="BL7" s="129"/>
      <c r="BM7" s="129"/>
      <c r="BN7" s="129"/>
      <c r="BO7" s="130"/>
    </row>
    <row r="8" spans="1:67" ht="48" customHeight="1">
      <c r="A8" s="125"/>
      <c r="B8" s="115"/>
      <c r="C8" s="102"/>
      <c r="D8" s="75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75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75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75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75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1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75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26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7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85</v>
      </c>
      <c r="E9" s="7">
        <f aca="true" t="shared" si="0" ref="E9:K9">SUM(E10:E33)</f>
        <v>75</v>
      </c>
      <c r="F9" s="7">
        <f t="shared" si="0"/>
        <v>2</v>
      </c>
      <c r="G9" s="7">
        <f t="shared" si="0"/>
        <v>8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20">
        <f t="shared" si="0"/>
        <v>0</v>
      </c>
      <c r="L9" s="17">
        <f>M9+N9+O9+P9+Q9+R9+S9</f>
        <v>350</v>
      </c>
      <c r="M9" s="7">
        <f aca="true" t="shared" si="1" ref="M9:S9">SUM(M10:M33)</f>
        <v>43</v>
      </c>
      <c r="N9" s="7">
        <f t="shared" si="1"/>
        <v>7</v>
      </c>
      <c r="O9" s="7">
        <f>SUM(O10:O33)</f>
        <v>11</v>
      </c>
      <c r="P9" s="7">
        <f t="shared" si="1"/>
        <v>12</v>
      </c>
      <c r="Q9" s="7">
        <f t="shared" si="1"/>
        <v>277</v>
      </c>
      <c r="R9" s="7">
        <f t="shared" si="1"/>
        <v>0</v>
      </c>
      <c r="S9" s="20">
        <f t="shared" si="1"/>
        <v>0</v>
      </c>
      <c r="T9" s="17">
        <f>U9+V9+W9+X9+Y9+Z9+AA9</f>
        <v>435</v>
      </c>
      <c r="U9" s="7">
        <f aca="true" t="shared" si="2" ref="U9:AA9">SUM(U10:U33)</f>
        <v>118</v>
      </c>
      <c r="V9" s="7">
        <f t="shared" si="2"/>
        <v>9</v>
      </c>
      <c r="W9" s="7">
        <f t="shared" si="2"/>
        <v>19</v>
      </c>
      <c r="X9" s="7">
        <f t="shared" si="2"/>
        <v>12</v>
      </c>
      <c r="Y9" s="7">
        <f t="shared" si="2"/>
        <v>277</v>
      </c>
      <c r="Z9" s="7">
        <f t="shared" si="2"/>
        <v>0</v>
      </c>
      <c r="AA9" s="20">
        <f t="shared" si="2"/>
        <v>0</v>
      </c>
      <c r="AB9" s="17">
        <f>AC9+AD9+AE9+AF9+AG9+AH9+AI9</f>
        <v>374</v>
      </c>
      <c r="AC9" s="7">
        <f aca="true" t="shared" si="3" ref="AC9:AI9">SUM(AC10:AC33)</f>
        <v>73</v>
      </c>
      <c r="AD9" s="7">
        <f t="shared" si="3"/>
        <v>8</v>
      </c>
      <c r="AE9" s="7">
        <f t="shared" si="3"/>
        <v>5</v>
      </c>
      <c r="AF9" s="7">
        <f t="shared" si="3"/>
        <v>12</v>
      </c>
      <c r="AG9" s="7">
        <f t="shared" si="3"/>
        <v>276</v>
      </c>
      <c r="AH9" s="7">
        <f t="shared" si="3"/>
        <v>0</v>
      </c>
      <c r="AI9" s="20">
        <f t="shared" si="3"/>
        <v>0</v>
      </c>
      <c r="AJ9" s="17">
        <f>AK9+AL9+AM9+AN9+AO9+AP9+AQ9</f>
        <v>338</v>
      </c>
      <c r="AK9" s="7">
        <f aca="true" t="shared" si="4" ref="AK9:AQ9">SUM(AK10:AK33)</f>
        <v>52</v>
      </c>
      <c r="AL9" s="7">
        <f t="shared" si="4"/>
        <v>7</v>
      </c>
      <c r="AM9" s="7">
        <f t="shared" si="4"/>
        <v>5</v>
      </c>
      <c r="AN9" s="7">
        <f t="shared" si="4"/>
        <v>9</v>
      </c>
      <c r="AO9" s="7">
        <f t="shared" si="4"/>
        <v>265</v>
      </c>
      <c r="AP9" s="7">
        <f t="shared" si="4"/>
        <v>0</v>
      </c>
      <c r="AQ9" s="7">
        <f t="shared" si="4"/>
        <v>0</v>
      </c>
      <c r="AR9" s="7">
        <f>AS9+AT9+AU9+AV9+AW9+AX9+AY9</f>
        <v>36</v>
      </c>
      <c r="AS9" s="7">
        <f aca="true" t="shared" si="5" ref="AS9:AY9">SUM(AS10:AS33)</f>
        <v>21</v>
      </c>
      <c r="AT9" s="7">
        <f t="shared" si="5"/>
        <v>1</v>
      </c>
      <c r="AU9" s="7">
        <f>SUM(AU10:AU33)</f>
        <v>0</v>
      </c>
      <c r="AV9" s="7">
        <f t="shared" si="5"/>
        <v>3</v>
      </c>
      <c r="AW9" s="7">
        <f t="shared" si="5"/>
        <v>11</v>
      </c>
      <c r="AX9" s="7">
        <f t="shared" si="5"/>
        <v>0</v>
      </c>
      <c r="AY9" s="20">
        <f t="shared" si="5"/>
        <v>0</v>
      </c>
      <c r="AZ9" s="17">
        <f>BA9+BB9+BC9+BD9+BE9+BF9+BG9</f>
        <v>338</v>
      </c>
      <c r="BA9" s="7">
        <f aca="true" t="shared" si="6" ref="BA9:BG9">SUM(BA10:BA33)</f>
        <v>43</v>
      </c>
      <c r="BB9" s="7">
        <f t="shared" si="6"/>
        <v>7</v>
      </c>
      <c r="BC9" s="7">
        <f>SUM(BC10:BC33)</f>
        <v>0</v>
      </c>
      <c r="BD9" s="7">
        <f t="shared" si="6"/>
        <v>12</v>
      </c>
      <c r="BE9" s="7">
        <f t="shared" si="6"/>
        <v>276</v>
      </c>
      <c r="BF9" s="7">
        <f t="shared" si="6"/>
        <v>0</v>
      </c>
      <c r="BG9" s="20">
        <f t="shared" si="6"/>
        <v>0</v>
      </c>
      <c r="BH9" s="17">
        <f>BI9+BJ9+BK9+BL9+BM9+BN9+BO9</f>
        <v>61</v>
      </c>
      <c r="BI9" s="7">
        <f aca="true" t="shared" si="7" ref="BI9:BO9">SUM(BI10:BI33)</f>
        <v>45</v>
      </c>
      <c r="BJ9" s="7">
        <f t="shared" si="7"/>
        <v>1</v>
      </c>
      <c r="BK9" s="7">
        <f t="shared" si="7"/>
        <v>14</v>
      </c>
      <c r="BL9" s="7">
        <f t="shared" si="7"/>
        <v>0</v>
      </c>
      <c r="BM9" s="7">
        <f t="shared" si="7"/>
        <v>1</v>
      </c>
      <c r="BN9" s="7">
        <f t="shared" si="7"/>
        <v>0</v>
      </c>
      <c r="BO9" s="20">
        <f t="shared" si="7"/>
        <v>0</v>
      </c>
    </row>
    <row r="10" spans="1:67" ht="12.75">
      <c r="A10" s="12">
        <v>1</v>
      </c>
      <c r="B10" s="47" t="s">
        <v>88</v>
      </c>
      <c r="C10" s="52">
        <v>5</v>
      </c>
      <c r="D10" s="17">
        <f aca="true" t="shared" si="8" ref="D10:D33">E10+F10+G10+H10+I10+J10+K10</f>
        <v>37</v>
      </c>
      <c r="E10" s="16">
        <v>32</v>
      </c>
      <c r="F10" s="3">
        <v>1</v>
      </c>
      <c r="G10" s="3">
        <v>4</v>
      </c>
      <c r="H10" s="3"/>
      <c r="I10" s="3"/>
      <c r="J10" s="42"/>
      <c r="K10" s="4"/>
      <c r="L10" s="17">
        <f aca="true" t="shared" si="9" ref="L10:L33">M10+N10+O10+P10+Q10+R10+S10</f>
        <v>176</v>
      </c>
      <c r="M10" s="3">
        <v>24</v>
      </c>
      <c r="N10" s="3">
        <v>6</v>
      </c>
      <c r="O10" s="3">
        <v>1</v>
      </c>
      <c r="P10" s="3">
        <v>6</v>
      </c>
      <c r="Q10" s="3">
        <v>139</v>
      </c>
      <c r="R10" s="3"/>
      <c r="S10" s="4"/>
      <c r="T10" s="17">
        <f aca="true" t="shared" si="10" ref="T10:T33">U10+V10+W10+X10+Y10+Z10+AA10</f>
        <v>213</v>
      </c>
      <c r="U10" s="8">
        <f aca="true" t="shared" si="11" ref="U10:U33">E10+M10</f>
        <v>56</v>
      </c>
      <c r="V10" s="8">
        <f aca="true" t="shared" si="12" ref="V10:W33">F10+N10</f>
        <v>7</v>
      </c>
      <c r="W10" s="8">
        <f t="shared" si="12"/>
        <v>5</v>
      </c>
      <c r="X10" s="8">
        <f aca="true" t="shared" si="13" ref="X10:X33">H10+P10</f>
        <v>6</v>
      </c>
      <c r="Y10" s="8">
        <f aca="true" t="shared" si="14" ref="Y10:Y33">I10+Q10</f>
        <v>139</v>
      </c>
      <c r="Z10" s="8">
        <f aca="true" t="shared" si="15" ref="Z10:Z33">J10+R10</f>
        <v>0</v>
      </c>
      <c r="AA10" s="9">
        <f aca="true" t="shared" si="16" ref="AA10:AA33">K10+S10</f>
        <v>0</v>
      </c>
      <c r="AB10" s="17">
        <f aca="true" t="shared" si="17" ref="AB10:AB33">AC10+AD10+AE10+AF10+AG10+AH10+AI10</f>
        <v>191</v>
      </c>
      <c r="AC10" s="8">
        <f aca="true" t="shared" si="18" ref="AC10:AE33">AK10+AS10</f>
        <v>38</v>
      </c>
      <c r="AD10" s="8">
        <f aca="true" t="shared" si="19" ref="AD10:AD33">AL10+AT10</f>
        <v>6</v>
      </c>
      <c r="AE10" s="7">
        <f t="shared" si="18"/>
        <v>3</v>
      </c>
      <c r="AF10" s="8">
        <f aca="true" t="shared" si="20" ref="AF10:AF33">AN10+AV10</f>
        <v>6</v>
      </c>
      <c r="AG10" s="8">
        <f aca="true" t="shared" si="21" ref="AG10:AG33">AO10+AW10</f>
        <v>138</v>
      </c>
      <c r="AH10" s="8">
        <f aca="true" t="shared" si="22" ref="AH10:AH33">AP10+AX10</f>
        <v>0</v>
      </c>
      <c r="AI10" s="9">
        <f aca="true" t="shared" si="23" ref="AI10:AI33">AQ10+AY10</f>
        <v>0</v>
      </c>
      <c r="AJ10" s="17">
        <f aca="true" t="shared" si="24" ref="AJ10:AJ33">AK10+AL10+AM10+AN10+AO10+AP10+AQ10</f>
        <v>171</v>
      </c>
      <c r="AK10" s="3">
        <v>26</v>
      </c>
      <c r="AL10" s="3">
        <v>5</v>
      </c>
      <c r="AM10" s="3">
        <v>3</v>
      </c>
      <c r="AN10" s="3">
        <v>5</v>
      </c>
      <c r="AO10" s="3">
        <v>132</v>
      </c>
      <c r="AP10" s="3"/>
      <c r="AQ10" s="3"/>
      <c r="AR10" s="7">
        <f aca="true" t="shared" si="25" ref="AR10:AR33">AS10+AT10+AU10+AV10+AW10+AX10+AY10</f>
        <v>20</v>
      </c>
      <c r="AS10" s="3">
        <v>12</v>
      </c>
      <c r="AT10" s="3">
        <v>1</v>
      </c>
      <c r="AU10" s="3"/>
      <c r="AV10" s="3">
        <v>1</v>
      </c>
      <c r="AW10" s="3">
        <v>6</v>
      </c>
      <c r="AX10" s="3"/>
      <c r="AY10" s="4"/>
      <c r="AZ10" s="17">
        <f aca="true" t="shared" si="26" ref="AZ10:AZ33">BA10+BB10+BC10+BD10+BE10+BF10+BG10</f>
        <v>171</v>
      </c>
      <c r="BA10" s="3">
        <v>21</v>
      </c>
      <c r="BB10" s="3">
        <v>6</v>
      </c>
      <c r="BC10" s="3"/>
      <c r="BD10" s="3">
        <v>6</v>
      </c>
      <c r="BE10" s="3">
        <v>138</v>
      </c>
      <c r="BF10" s="3"/>
      <c r="BG10" s="4"/>
      <c r="BH10" s="17">
        <f aca="true" t="shared" si="27" ref="BH10:BH33">BI10+BJ10+BK10+BL10+BM10+BN10+BO10</f>
        <v>22</v>
      </c>
      <c r="BI10" s="8">
        <f aca="true" t="shared" si="28" ref="BI10:BK33">U10-AC10</f>
        <v>18</v>
      </c>
      <c r="BJ10" s="8">
        <f aca="true" t="shared" si="29" ref="BJ10:BJ33">V10-AD10</f>
        <v>1</v>
      </c>
      <c r="BK10" s="7">
        <f t="shared" si="28"/>
        <v>2</v>
      </c>
      <c r="BL10" s="8">
        <f aca="true" t="shared" si="30" ref="BL10:BL33">X10-AF10</f>
        <v>0</v>
      </c>
      <c r="BM10" s="8">
        <f aca="true" t="shared" si="31" ref="BM10:BM33">Y10-AG10</f>
        <v>1</v>
      </c>
      <c r="BN10" s="8">
        <f aca="true" t="shared" si="32" ref="BN10:BN33">Z10-AH10</f>
        <v>0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89</v>
      </c>
      <c r="C11" s="52">
        <v>15</v>
      </c>
      <c r="D11" s="17">
        <f t="shared" si="8"/>
        <v>48</v>
      </c>
      <c r="E11" s="16">
        <v>43</v>
      </c>
      <c r="F11" s="3">
        <v>1</v>
      </c>
      <c r="G11" s="3">
        <v>4</v>
      </c>
      <c r="H11" s="3"/>
      <c r="I11" s="3"/>
      <c r="J11" s="42"/>
      <c r="K11" s="4"/>
      <c r="L11" s="17">
        <f t="shared" si="9"/>
        <v>174</v>
      </c>
      <c r="M11" s="3">
        <v>19</v>
      </c>
      <c r="N11" s="3">
        <v>1</v>
      </c>
      <c r="O11" s="3">
        <v>10</v>
      </c>
      <c r="P11" s="3">
        <v>6</v>
      </c>
      <c r="Q11" s="3">
        <v>138</v>
      </c>
      <c r="R11" s="3"/>
      <c r="S11" s="4"/>
      <c r="T11" s="17">
        <f t="shared" si="10"/>
        <v>222</v>
      </c>
      <c r="U11" s="8">
        <f t="shared" si="11"/>
        <v>62</v>
      </c>
      <c r="V11" s="8">
        <f t="shared" si="12"/>
        <v>2</v>
      </c>
      <c r="W11" s="8">
        <f t="shared" si="12"/>
        <v>14</v>
      </c>
      <c r="X11" s="8">
        <f t="shared" si="13"/>
        <v>6</v>
      </c>
      <c r="Y11" s="8">
        <f t="shared" si="14"/>
        <v>138</v>
      </c>
      <c r="Z11" s="8">
        <f t="shared" si="15"/>
        <v>0</v>
      </c>
      <c r="AA11" s="9">
        <f t="shared" si="16"/>
        <v>0</v>
      </c>
      <c r="AB11" s="17">
        <f t="shared" si="17"/>
        <v>183</v>
      </c>
      <c r="AC11" s="8">
        <f t="shared" si="18"/>
        <v>35</v>
      </c>
      <c r="AD11" s="8">
        <f t="shared" si="19"/>
        <v>2</v>
      </c>
      <c r="AE11" s="7">
        <f t="shared" si="18"/>
        <v>2</v>
      </c>
      <c r="AF11" s="8">
        <f t="shared" si="20"/>
        <v>6</v>
      </c>
      <c r="AG11" s="8">
        <f t="shared" si="21"/>
        <v>138</v>
      </c>
      <c r="AH11" s="8">
        <f t="shared" si="22"/>
        <v>0</v>
      </c>
      <c r="AI11" s="9">
        <f t="shared" si="23"/>
        <v>0</v>
      </c>
      <c r="AJ11" s="17">
        <f t="shared" si="24"/>
        <v>167</v>
      </c>
      <c r="AK11" s="3">
        <v>26</v>
      </c>
      <c r="AL11" s="3">
        <v>2</v>
      </c>
      <c r="AM11" s="3">
        <v>2</v>
      </c>
      <c r="AN11" s="3">
        <v>4</v>
      </c>
      <c r="AO11" s="3">
        <v>133</v>
      </c>
      <c r="AP11" s="3"/>
      <c r="AQ11" s="3"/>
      <c r="AR11" s="7">
        <f t="shared" si="25"/>
        <v>16</v>
      </c>
      <c r="AS11" s="3">
        <v>9</v>
      </c>
      <c r="AT11" s="3"/>
      <c r="AU11" s="3"/>
      <c r="AV11" s="3">
        <v>2</v>
      </c>
      <c r="AW11" s="3">
        <v>5</v>
      </c>
      <c r="AX11" s="3"/>
      <c r="AY11" s="4"/>
      <c r="AZ11" s="17">
        <f t="shared" si="26"/>
        <v>167</v>
      </c>
      <c r="BA11" s="3">
        <v>22</v>
      </c>
      <c r="BB11" s="3">
        <v>1</v>
      </c>
      <c r="BC11" s="3"/>
      <c r="BD11" s="3">
        <v>6</v>
      </c>
      <c r="BE11" s="3">
        <v>138</v>
      </c>
      <c r="BF11" s="3"/>
      <c r="BG11" s="4"/>
      <c r="BH11" s="17">
        <f t="shared" si="27"/>
        <v>39</v>
      </c>
      <c r="BI11" s="8">
        <f t="shared" si="28"/>
        <v>27</v>
      </c>
      <c r="BJ11" s="8">
        <f t="shared" si="29"/>
        <v>0</v>
      </c>
      <c r="BK11" s="7">
        <f t="shared" si="28"/>
        <v>12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9" t="s">
        <v>49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64"/>
    </row>
    <row r="37" spans="36:53" ht="16.5">
      <c r="AJ37" s="28" t="s">
        <v>95</v>
      </c>
      <c r="AO37" s="29" t="s">
        <v>96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97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C7">
      <selection activeCell="V42" sqref="V42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7" t="s">
        <v>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2" t="s">
        <v>38</v>
      </c>
      <c r="B5" s="136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36"/>
    </row>
    <row r="6" spans="1:42" ht="12.75">
      <c r="A6" s="93"/>
      <c r="B6" s="139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25"/>
      <c r="B7" s="13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9</v>
      </c>
      <c r="D8" s="8">
        <f>SUM(D9:D32)</f>
        <v>4</v>
      </c>
      <c r="E8" s="8">
        <f aca="true" t="shared" si="0" ref="E8:S8">SUM(E9:E32)</f>
        <v>2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2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7</v>
      </c>
      <c r="X8" s="8">
        <f aca="true" t="shared" si="1" ref="X8:AP8">SUM(X9:X32)</f>
        <v>3</v>
      </c>
      <c r="Y8" s="8">
        <f t="shared" si="1"/>
        <v>4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88</v>
      </c>
      <c r="C9" s="19">
        <f>D9+E9+F9+G9+H9+I9+J9+K9+L9+M9+N9+O9+P9+Q9+R9+S9+T9+U9+V9</f>
        <v>4</v>
      </c>
      <c r="D9" s="3">
        <v>3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4</v>
      </c>
      <c r="X9" s="3">
        <v>1</v>
      </c>
      <c r="Y9" s="3">
        <v>3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89</v>
      </c>
      <c r="C10" s="19">
        <f aca="true" t="shared" si="2" ref="C10:C32">D10+E10+F10+G10+H10+I10+J10+K10+L10+M10+N10+O10+P10+Q10+R10+S10+T10+U10+V10</f>
        <v>5</v>
      </c>
      <c r="D10" s="3">
        <v>1</v>
      </c>
      <c r="E10" s="3">
        <v>1</v>
      </c>
      <c r="F10" s="3"/>
      <c r="G10" s="3"/>
      <c r="H10" s="3"/>
      <c r="I10" s="3"/>
      <c r="J10" s="3">
        <v>1</v>
      </c>
      <c r="K10" s="3">
        <v>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3</v>
      </c>
      <c r="X10" s="3">
        <v>2</v>
      </c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9" t="s">
        <v>49</v>
      </c>
      <c r="AI34" s="99"/>
      <c r="AJ34" s="99"/>
      <c r="AK34" s="99"/>
      <c r="AL34" s="99"/>
      <c r="AM34" s="99"/>
      <c r="AN34" s="99"/>
      <c r="AO34" s="99"/>
      <c r="AP34" s="99"/>
    </row>
    <row r="35" spans="23:38" ht="16.5">
      <c r="W35" s="28" t="s">
        <v>95</v>
      </c>
      <c r="Z35" s="29" t="s">
        <v>96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97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1">
      <c r="B57" s="57" t="s">
        <v>42</v>
      </c>
    </row>
    <row r="58" ht="63.7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51">
      <c r="B63" s="57" t="s">
        <v>42</v>
      </c>
    </row>
    <row r="64" ht="63.7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38.25">
      <c r="B67" s="57" t="s">
        <v>45</v>
      </c>
    </row>
    <row r="68" ht="51">
      <c r="B68" s="57" t="s">
        <v>42</v>
      </c>
    </row>
    <row r="69" ht="63.7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38.25">
      <c r="B72" s="57" t="s">
        <v>41</v>
      </c>
    </row>
    <row r="73" ht="51">
      <c r="B73" s="57" t="s">
        <v>42</v>
      </c>
    </row>
    <row r="74" ht="63.7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2011-07-18T10:53:10Z</cp:lastPrinted>
  <dcterms:created xsi:type="dcterms:W3CDTF">2008-02-04T14:30:28Z</dcterms:created>
  <dcterms:modified xsi:type="dcterms:W3CDTF">2011-07-18T11:03:01Z</dcterms:modified>
  <cp:category/>
  <cp:version/>
  <cp:contentType/>
  <cp:contentStatus/>
</cp:coreProperties>
</file>