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<sst xmlns="http://schemas.openxmlformats.org/spreadsheetml/2006/main" count="131" uniqueCount="104">
  <si>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</si>
  <si>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</si>
  <si>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</si>
  <si>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</si>
  <si>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</si>
  <si>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</si>
  <si>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</si>
  <si>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</si>
  <si>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</si>
  <si>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</si>
  <si>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</si>
  <si>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</si>
  <si>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</si>
  <si>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</si>
  <si>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</si>
  <si>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</si>
  <si>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</si>
  <si>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</si>
  <si>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</si>
  <si>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</si>
  <si>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</si>
  <si>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</si>
  <si>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</si>
  <si>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</si>
  <si>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</si>
  <si>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</si>
  <si>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</si>
  <si>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</si>
  <si>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</si>
  <si>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</si>
  <si>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</si>
  <si>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</si>
  <si>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</si>
  <si>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</si>
  <si>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</si>
  <si>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</si>
  <si>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</si>
  <si>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</si>
  <si>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</si>
  <si>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</si>
  <si>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</si>
  <si>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</si>
  <si>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</si>
  <si>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</si>
  <si>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</si>
  <si>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</si>
  <si>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</si>
  <si>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</si>
  <si>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</si>
  <si>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</si>
  <si>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</si>
  <si>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</si>
  <si>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</si>
  <si>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</si>
  <si>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</si>
  <si>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</si>
  <si>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</si>
  <si>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</si>
  <si>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</si>
  <si>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</si>
  <si>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</si>
  <si>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</si>
  <si>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</si>
  <si>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</si>
  <si>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</si>
  <si>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</si>
  <si>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</si>
  <si>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</si>
  <si>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</si>
  <si>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</si>
  <si>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</si>
  <si>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</si>
  <si>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</si>
  <si>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</si>
  <si>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</si>
  <si>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</si>
  <si>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</si>
  <si>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</si>
  <si>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</si>
  <si>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</si>
  <si>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</si>
  <si>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</si>
  <si>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</si>
  <si>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</si>
  <si>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</si>
  <si>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</si>
  <si>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</si>
  <si>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</si>
  <si>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</si>
  <si>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</si>
  <si>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</si>
  <si>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</si>
  <si>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</si>
  <si>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</si>
  <si>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</si>
  <si>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</si>
  <si>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</si>
  <si>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</si>
  <si>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</si>
  <si>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</si>
  <si>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 xml:space="preserve">                               Съставил: Милена Крумова</t>
  </si>
  <si>
    <t xml:space="preserve">                               Тел.: 05751 4045</t>
  </si>
  <si>
    <t>ЗА ДЕЙНОСТТА НА  ДЪРЖАВНИТЕ СЪДЕБНИ  ИЗПЪЛНИТЕЛИ В РАЙОННИТЕ СЪДИЛИЩА ПРЕЗ  2013г.</t>
  </si>
  <si>
    <t>09.07.2013г.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</si>
</sst>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3">
      <selection activeCell="G20" sqref="G20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905</v>
      </c>
      <c r="C3" s="35">
        <v>1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527</v>
      </c>
      <c r="D20" s="65">
        <f aca="true" t="shared" si="0" ref="D20:R20">SUM(D21+D24+D28+D33+D34)</f>
        <v>59</v>
      </c>
      <c r="E20" s="65">
        <f t="shared" si="0"/>
        <v>586</v>
      </c>
      <c r="F20" s="65">
        <f t="shared" si="0"/>
        <v>10</v>
      </c>
      <c r="G20" s="65">
        <f t="shared" si="0"/>
        <v>33</v>
      </c>
      <c r="H20" s="65">
        <f t="shared" si="0"/>
        <v>2</v>
      </c>
      <c r="I20" s="65">
        <f>E20-SUM(F20:H20)</f>
        <v>541</v>
      </c>
      <c r="J20" s="65">
        <f t="shared" si="0"/>
        <v>0</v>
      </c>
      <c r="K20" s="65">
        <f t="shared" si="0"/>
        <v>3</v>
      </c>
      <c r="L20" s="65">
        <f t="shared" si="0"/>
        <v>1</v>
      </c>
      <c r="M20" s="65">
        <f t="shared" si="0"/>
        <v>0</v>
      </c>
      <c r="N20" s="65">
        <f t="shared" si="0"/>
        <v>5</v>
      </c>
      <c r="O20" s="65">
        <f t="shared" si="0"/>
        <v>0</v>
      </c>
      <c r="P20" s="65">
        <f t="shared" si="0"/>
        <v>0</v>
      </c>
      <c r="Q20" s="65">
        <f t="shared" si="0"/>
        <v>964</v>
      </c>
      <c r="R20" s="65">
        <f t="shared" si="0"/>
        <v>964</v>
      </c>
    </row>
    <row r="21" spans="1:18" ht="26.25" customHeight="1">
      <c r="A21" s="66" t="s">
        <v>28</v>
      </c>
      <c r="B21" s="64" t="s">
        <v>6</v>
      </c>
      <c r="C21" s="65">
        <f>SUM(C22+C23)</f>
        <v>11</v>
      </c>
      <c r="D21" s="65">
        <f aca="true" t="shared" si="1" ref="D21:R21">SUM(D22+D23)</f>
        <v>40</v>
      </c>
      <c r="E21" s="65">
        <f t="shared" si="1"/>
        <v>51</v>
      </c>
      <c r="F21" s="65">
        <f t="shared" si="1"/>
        <v>5</v>
      </c>
      <c r="G21" s="65">
        <f t="shared" si="1"/>
        <v>31</v>
      </c>
      <c r="H21" s="65">
        <f t="shared" si="1"/>
        <v>0</v>
      </c>
      <c r="I21" s="65">
        <f aca="true" t="shared" si="2" ref="I21:I34">E21-SUM(F21:H21)</f>
        <v>15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4</v>
      </c>
      <c r="O21" s="65">
        <f t="shared" si="1"/>
        <v>0</v>
      </c>
      <c r="P21" s="65">
        <f t="shared" si="1"/>
        <v>0</v>
      </c>
      <c r="Q21" s="65">
        <f t="shared" si="1"/>
        <v>219</v>
      </c>
      <c r="R21" s="65">
        <f t="shared" si="1"/>
        <v>219</v>
      </c>
    </row>
    <row r="22" spans="1:18" ht="26.25" customHeight="1">
      <c r="A22" s="66" t="s">
        <v>79</v>
      </c>
      <c r="B22" s="64" t="s">
        <v>7</v>
      </c>
      <c r="C22" s="31">
        <v>8</v>
      </c>
      <c r="D22" s="31">
        <v>37</v>
      </c>
      <c r="E22" s="65">
        <f>SUM(C22+D22)</f>
        <v>45</v>
      </c>
      <c r="F22" s="31">
        <v>5</v>
      </c>
      <c r="G22" s="31">
        <v>29</v>
      </c>
      <c r="H22" s="31">
        <v>0</v>
      </c>
      <c r="I22" s="65">
        <f t="shared" si="2"/>
        <v>11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137</v>
      </c>
      <c r="R22" s="32">
        <v>137</v>
      </c>
    </row>
    <row r="23" spans="1:18" ht="26.25" customHeight="1">
      <c r="A23" s="66" t="s">
        <v>29</v>
      </c>
      <c r="B23" s="64" t="s">
        <v>8</v>
      </c>
      <c r="C23" s="31">
        <v>3</v>
      </c>
      <c r="D23" s="31">
        <v>3</v>
      </c>
      <c r="E23" s="65">
        <f>SUM(C23+D23)</f>
        <v>6</v>
      </c>
      <c r="F23" s="31">
        <v>0</v>
      </c>
      <c r="G23" s="31">
        <v>2</v>
      </c>
      <c r="H23" s="31">
        <v>0</v>
      </c>
      <c r="I23" s="65">
        <f t="shared" si="2"/>
        <v>4</v>
      </c>
      <c r="J23" s="31">
        <v>0</v>
      </c>
      <c r="K23" s="31">
        <v>0</v>
      </c>
      <c r="L23" s="32">
        <v>0</v>
      </c>
      <c r="M23" s="32">
        <v>0</v>
      </c>
      <c r="N23" s="32">
        <v>4</v>
      </c>
      <c r="O23" s="32">
        <v>0</v>
      </c>
      <c r="P23" s="32">
        <v>0</v>
      </c>
      <c r="Q23" s="32">
        <v>82</v>
      </c>
      <c r="R23" s="32">
        <v>82</v>
      </c>
    </row>
    <row r="24" spans="1:18" ht="27" customHeight="1">
      <c r="A24" s="66" t="s">
        <v>81</v>
      </c>
      <c r="B24" s="64" t="s">
        <v>9</v>
      </c>
      <c r="C24" s="65">
        <f>SUM(C25:C27)</f>
        <v>386</v>
      </c>
      <c r="D24" s="65">
        <f aca="true" t="shared" si="3" ref="D24:R24">SUM(D25:D27)</f>
        <v>6</v>
      </c>
      <c r="E24" s="65">
        <f t="shared" si="3"/>
        <v>392</v>
      </c>
      <c r="F24" s="65">
        <f t="shared" si="3"/>
        <v>0</v>
      </c>
      <c r="G24" s="65">
        <f t="shared" si="3"/>
        <v>2</v>
      </c>
      <c r="H24" s="65">
        <f t="shared" si="3"/>
        <v>0</v>
      </c>
      <c r="I24" s="65">
        <f t="shared" si="2"/>
        <v>390</v>
      </c>
      <c r="J24" s="65">
        <f t="shared" si="3"/>
        <v>0</v>
      </c>
      <c r="K24" s="65">
        <f t="shared" si="3"/>
        <v>0</v>
      </c>
      <c r="L24" s="65">
        <f t="shared" si="3"/>
        <v>1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3"/>
        <v>0</v>
      </c>
      <c r="Q24" s="65">
        <f t="shared" si="3"/>
        <v>200</v>
      </c>
      <c r="R24" s="65">
        <f t="shared" si="3"/>
        <v>200</v>
      </c>
    </row>
    <row r="25" spans="1:18" ht="27" customHeight="1">
      <c r="A25" s="66" t="s">
        <v>73</v>
      </c>
      <c r="B25" s="64" t="s">
        <v>20</v>
      </c>
      <c r="C25" s="31">
        <v>15</v>
      </c>
      <c r="D25" s="31">
        <v>3</v>
      </c>
      <c r="E25" s="65">
        <f>SUM(C25+D25)</f>
        <v>18</v>
      </c>
      <c r="F25" s="31">
        <v>0</v>
      </c>
      <c r="G25" s="31">
        <v>0</v>
      </c>
      <c r="H25" s="31">
        <v>0</v>
      </c>
      <c r="I25" s="65">
        <f t="shared" si="2"/>
        <v>18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75</v>
      </c>
      <c r="R25" s="32">
        <v>75</v>
      </c>
    </row>
    <row r="26" spans="1:18" ht="27" customHeight="1">
      <c r="A26" s="63" t="s">
        <v>30</v>
      </c>
      <c r="B26" s="64" t="s">
        <v>10</v>
      </c>
      <c r="C26" s="31">
        <v>18</v>
      </c>
      <c r="D26" s="31">
        <v>3</v>
      </c>
      <c r="E26" s="65">
        <f>SUM(C26+D26)</f>
        <v>21</v>
      </c>
      <c r="F26" s="31">
        <v>0</v>
      </c>
      <c r="G26" s="31">
        <v>2</v>
      </c>
      <c r="H26" s="31">
        <v>0</v>
      </c>
      <c r="I26" s="65">
        <f t="shared" si="2"/>
        <v>19</v>
      </c>
      <c r="J26" s="31">
        <v>0</v>
      </c>
      <c r="K26" s="31">
        <v>0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32">
        <v>125</v>
      </c>
      <c r="R26" s="32">
        <v>125</v>
      </c>
    </row>
    <row r="27" spans="1:18" ht="27" customHeight="1">
      <c r="A27" s="63" t="s">
        <v>35</v>
      </c>
      <c r="B27" s="64" t="s">
        <v>36</v>
      </c>
      <c r="C27" s="31">
        <v>353</v>
      </c>
      <c r="D27" s="31">
        <v>0</v>
      </c>
      <c r="E27" s="65">
        <f aca="true" t="shared" si="4" ref="E27:E34">SUM(C27+D27)</f>
        <v>353</v>
      </c>
      <c r="F27" s="31">
        <v>0</v>
      </c>
      <c r="G27" s="31">
        <v>0</v>
      </c>
      <c r="H27" s="31">
        <v>0</v>
      </c>
      <c r="I27" s="65">
        <f t="shared" si="2"/>
        <v>353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129</v>
      </c>
      <c r="D28" s="65">
        <f aca="true" t="shared" si="5" ref="D28:R28">SUM(D29:D32)</f>
        <v>13</v>
      </c>
      <c r="E28" s="65">
        <f t="shared" si="5"/>
        <v>142</v>
      </c>
      <c r="F28" s="65">
        <f t="shared" si="5"/>
        <v>5</v>
      </c>
      <c r="G28" s="65">
        <f t="shared" si="5"/>
        <v>0</v>
      </c>
      <c r="H28" s="65">
        <f t="shared" si="5"/>
        <v>2</v>
      </c>
      <c r="I28" s="65">
        <f t="shared" si="2"/>
        <v>135</v>
      </c>
      <c r="J28" s="65">
        <f t="shared" si="5"/>
        <v>0</v>
      </c>
      <c r="K28" s="65">
        <f t="shared" si="5"/>
        <v>3</v>
      </c>
      <c r="L28" s="65">
        <f t="shared" si="5"/>
        <v>0</v>
      </c>
      <c r="M28" s="65">
        <f t="shared" si="5"/>
        <v>0</v>
      </c>
      <c r="N28" s="65">
        <f t="shared" si="5"/>
        <v>1</v>
      </c>
      <c r="O28" s="65">
        <f t="shared" si="5"/>
        <v>0</v>
      </c>
      <c r="P28" s="65">
        <f t="shared" si="5"/>
        <v>0</v>
      </c>
      <c r="Q28" s="65">
        <f t="shared" si="5"/>
        <v>545</v>
      </c>
      <c r="R28" s="65">
        <f t="shared" si="5"/>
        <v>545</v>
      </c>
    </row>
    <row r="29" spans="1:18" ht="27" customHeight="1">
      <c r="A29" s="66" t="s">
        <v>31</v>
      </c>
      <c r="B29" s="64" t="s">
        <v>12</v>
      </c>
      <c r="C29" s="31">
        <v>17</v>
      </c>
      <c r="D29" s="31">
        <v>4</v>
      </c>
      <c r="E29" s="65">
        <f t="shared" si="4"/>
        <v>21</v>
      </c>
      <c r="F29" s="31">
        <v>0</v>
      </c>
      <c r="G29" s="31">
        <v>0</v>
      </c>
      <c r="H29" s="31">
        <v>1</v>
      </c>
      <c r="I29" s="65">
        <f t="shared" si="2"/>
        <v>20</v>
      </c>
      <c r="J29" s="31">
        <v>0</v>
      </c>
      <c r="K29" s="31">
        <v>1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380</v>
      </c>
      <c r="R29" s="32">
        <v>380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0</v>
      </c>
      <c r="E30" s="65">
        <f t="shared" si="4"/>
        <v>0</v>
      </c>
      <c r="F30" s="31">
        <v>0</v>
      </c>
      <c r="G30" s="31">
        <v>0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1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12</v>
      </c>
      <c r="R31" s="32">
        <v>12</v>
      </c>
    </row>
    <row r="32" spans="1:18" ht="27" customHeight="1">
      <c r="A32" s="63" t="s">
        <v>38</v>
      </c>
      <c r="B32" s="64" t="s">
        <v>39</v>
      </c>
      <c r="C32" s="31">
        <v>110</v>
      </c>
      <c r="D32" s="31">
        <v>8</v>
      </c>
      <c r="E32" s="65">
        <f t="shared" si="4"/>
        <v>118</v>
      </c>
      <c r="F32" s="31">
        <v>5</v>
      </c>
      <c r="G32" s="31">
        <v>0</v>
      </c>
      <c r="H32" s="31">
        <v>1</v>
      </c>
      <c r="I32" s="65">
        <f t="shared" si="2"/>
        <v>112</v>
      </c>
      <c r="J32" s="31">
        <v>0</v>
      </c>
      <c r="K32" s="31">
        <v>2</v>
      </c>
      <c r="L32" s="32">
        <v>0</v>
      </c>
      <c r="M32" s="32">
        <v>0</v>
      </c>
      <c r="N32" s="32">
        <v>1</v>
      </c>
      <c r="O32" s="32">
        <v>0</v>
      </c>
      <c r="P32" s="32">
        <v>0</v>
      </c>
      <c r="Q32" s="32">
        <v>153</v>
      </c>
      <c r="R32" s="32">
        <v>153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0</v>
      </c>
      <c r="E34" s="65">
        <f t="shared" si="4"/>
        <v>0</v>
      </c>
      <c r="F34" s="31">
        <v>0</v>
      </c>
      <c r="G34" s="31">
        <v>0</v>
      </c>
      <c r="H34" s="31">
        <v>0</v>
      </c>
      <c r="I34" s="65">
        <f t="shared" si="2"/>
        <v>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">
      <selection activeCell="K22" sqref="K22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1041862</v>
      </c>
      <c r="D14" s="28">
        <f aca="true" t="shared" si="0" ref="D14:N14">SUM(D15+D18+D22+D27)</f>
        <v>108305</v>
      </c>
      <c r="E14" s="28">
        <f t="shared" si="0"/>
        <v>1150167</v>
      </c>
      <c r="F14" s="28">
        <f t="shared" si="0"/>
        <v>25500</v>
      </c>
      <c r="G14" s="28">
        <f t="shared" si="0"/>
        <v>5034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20466</v>
      </c>
      <c r="L14" s="28">
        <f t="shared" si="0"/>
        <v>24043</v>
      </c>
      <c r="M14" s="28">
        <f t="shared" si="0"/>
        <v>96036</v>
      </c>
      <c r="N14" s="28">
        <f t="shared" si="0"/>
        <v>1033665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68464</v>
      </c>
      <c r="D15" s="28">
        <f aca="true" t="shared" si="1" ref="D15:M15">SUM(D16+D17)</f>
        <v>23356</v>
      </c>
      <c r="E15" s="28">
        <f t="shared" si="1"/>
        <v>91820</v>
      </c>
      <c r="F15" s="28">
        <f t="shared" si="1"/>
        <v>3363</v>
      </c>
      <c r="G15" s="28">
        <f t="shared" si="1"/>
        <v>1042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2321</v>
      </c>
      <c r="L15" s="28">
        <f t="shared" si="1"/>
        <v>2895</v>
      </c>
      <c r="M15" s="28">
        <f t="shared" si="1"/>
        <v>11000</v>
      </c>
      <c r="N15" s="28">
        <f>SUM(N16+N17)</f>
        <v>78499</v>
      </c>
    </row>
    <row r="16" spans="1:14" ht="26.25" customHeight="1">
      <c r="A16" s="20" t="s">
        <v>92</v>
      </c>
      <c r="B16" s="23" t="s">
        <v>7</v>
      </c>
      <c r="C16" s="30">
        <v>3003</v>
      </c>
      <c r="D16" s="30">
        <v>16972</v>
      </c>
      <c r="E16" s="29">
        <f aca="true" t="shared" si="2" ref="E16:E27">SUM(C16+D16)</f>
        <v>19975</v>
      </c>
      <c r="F16" s="29">
        <f aca="true" t="shared" si="3" ref="F16:F27">SUM(G16:K16)</f>
        <v>2837</v>
      </c>
      <c r="G16" s="30">
        <v>912</v>
      </c>
      <c r="H16" s="30">
        <v>0</v>
      </c>
      <c r="I16" s="30">
        <v>0</v>
      </c>
      <c r="J16" s="30">
        <v>0</v>
      </c>
      <c r="K16" s="30">
        <v>1925</v>
      </c>
      <c r="L16" s="30">
        <v>2333</v>
      </c>
      <c r="M16" s="30">
        <v>10480</v>
      </c>
      <c r="N16" s="28">
        <f>SUM(E16-K16-M16)</f>
        <v>7570</v>
      </c>
    </row>
    <row r="17" spans="1:14" ht="13.5">
      <c r="A17" s="20" t="s">
        <v>29</v>
      </c>
      <c r="B17" s="23" t="s">
        <v>8</v>
      </c>
      <c r="C17" s="30">
        <v>65461</v>
      </c>
      <c r="D17" s="30">
        <v>6384</v>
      </c>
      <c r="E17" s="29">
        <f t="shared" si="2"/>
        <v>71845</v>
      </c>
      <c r="F17" s="29">
        <f t="shared" si="3"/>
        <v>526</v>
      </c>
      <c r="G17" s="30">
        <v>130</v>
      </c>
      <c r="H17" s="30">
        <v>0</v>
      </c>
      <c r="I17" s="30">
        <v>0</v>
      </c>
      <c r="J17" s="30">
        <v>0</v>
      </c>
      <c r="K17" s="30">
        <v>396</v>
      </c>
      <c r="L17" s="30">
        <v>562</v>
      </c>
      <c r="M17" s="30">
        <v>520</v>
      </c>
      <c r="N17" s="28">
        <f>SUM(E17-K17-M17)</f>
        <v>70929</v>
      </c>
    </row>
    <row r="18" spans="1:14" ht="22.5">
      <c r="A18" s="24" t="s">
        <v>90</v>
      </c>
      <c r="B18" s="23" t="s">
        <v>9</v>
      </c>
      <c r="C18" s="28">
        <f>SUM(C19:C21)</f>
        <v>822021</v>
      </c>
      <c r="D18" s="28">
        <f aca="true" t="shared" si="4" ref="D18:N18">SUM(D19:D21)</f>
        <v>71428</v>
      </c>
      <c r="E18" s="28">
        <f t="shared" si="4"/>
        <v>893449</v>
      </c>
      <c r="F18" s="28">
        <f t="shared" si="4"/>
        <v>11372</v>
      </c>
      <c r="G18" s="28">
        <f t="shared" si="4"/>
        <v>1552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9820</v>
      </c>
      <c r="L18" s="28">
        <f t="shared" si="4"/>
        <v>11763</v>
      </c>
      <c r="M18" s="28">
        <f t="shared" si="4"/>
        <v>81716</v>
      </c>
      <c r="N18" s="28">
        <f t="shared" si="4"/>
        <v>801913</v>
      </c>
    </row>
    <row r="19" spans="1:14" ht="26.25" customHeight="1">
      <c r="A19" s="20" t="s">
        <v>93</v>
      </c>
      <c r="B19" s="23" t="s">
        <v>20</v>
      </c>
      <c r="C19" s="30">
        <v>100946</v>
      </c>
      <c r="D19" s="30">
        <v>21891</v>
      </c>
      <c r="E19" s="29">
        <f t="shared" si="2"/>
        <v>122837</v>
      </c>
      <c r="F19" s="29">
        <f t="shared" si="3"/>
        <v>1700</v>
      </c>
      <c r="G19" s="30">
        <v>120</v>
      </c>
      <c r="H19" s="30">
        <v>0</v>
      </c>
      <c r="I19" s="30">
        <v>0</v>
      </c>
      <c r="J19" s="30">
        <v>0</v>
      </c>
      <c r="K19" s="30">
        <v>1580</v>
      </c>
      <c r="L19" s="30">
        <v>1642</v>
      </c>
      <c r="M19" s="30">
        <v>0</v>
      </c>
      <c r="N19" s="28">
        <f>SUM(E19-K19-M19)</f>
        <v>121257</v>
      </c>
    </row>
    <row r="20" spans="1:14" ht="25.5" customHeight="1">
      <c r="A20" s="19" t="s">
        <v>30</v>
      </c>
      <c r="B20" s="23" t="s">
        <v>10</v>
      </c>
      <c r="C20" s="30">
        <v>1504</v>
      </c>
      <c r="D20" s="30">
        <v>49537</v>
      </c>
      <c r="E20" s="29">
        <f t="shared" si="2"/>
        <v>51041</v>
      </c>
      <c r="F20" s="29">
        <f t="shared" si="3"/>
        <v>9672</v>
      </c>
      <c r="G20" s="30">
        <v>1432</v>
      </c>
      <c r="H20" s="30">
        <v>0</v>
      </c>
      <c r="I20" s="30">
        <v>0</v>
      </c>
      <c r="J20" s="30">
        <v>0</v>
      </c>
      <c r="K20" s="30">
        <v>8240</v>
      </c>
      <c r="L20" s="30">
        <v>10121</v>
      </c>
      <c r="M20" s="30">
        <v>31596</v>
      </c>
      <c r="N20" s="28">
        <f>SUM(E20-K20-M20)</f>
        <v>11205</v>
      </c>
    </row>
    <row r="21" spans="1:14" ht="25.5" customHeight="1">
      <c r="A21" s="19" t="s">
        <v>35</v>
      </c>
      <c r="B21" s="23" t="s">
        <v>36</v>
      </c>
      <c r="C21" s="30">
        <v>719571</v>
      </c>
      <c r="D21" s="30">
        <v>0</v>
      </c>
      <c r="E21" s="29">
        <f t="shared" si="2"/>
        <v>719571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50120</v>
      </c>
      <c r="N21" s="28">
        <f>SUM(E21-K21-M21)</f>
        <v>669451</v>
      </c>
    </row>
    <row r="22" spans="1:14" ht="26.25" customHeight="1">
      <c r="A22" s="20" t="s">
        <v>52</v>
      </c>
      <c r="B22" s="23" t="s">
        <v>11</v>
      </c>
      <c r="C22" s="28">
        <f>SUM(C23:C26)</f>
        <v>151377</v>
      </c>
      <c r="D22" s="28">
        <f aca="true" t="shared" si="5" ref="D22:M22">SUM(D23:D26)</f>
        <v>13521</v>
      </c>
      <c r="E22" s="28">
        <f t="shared" si="5"/>
        <v>164898</v>
      </c>
      <c r="F22" s="28">
        <f t="shared" si="5"/>
        <v>10765</v>
      </c>
      <c r="G22" s="28">
        <f t="shared" si="5"/>
        <v>2440</v>
      </c>
      <c r="H22" s="28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8325</v>
      </c>
      <c r="L22" s="28">
        <f t="shared" si="5"/>
        <v>9385</v>
      </c>
      <c r="M22" s="28">
        <f t="shared" si="5"/>
        <v>3320</v>
      </c>
      <c r="N22" s="28">
        <f>SUM(N23:N26)</f>
        <v>153253</v>
      </c>
    </row>
    <row r="23" spans="1:14" ht="26.25" customHeight="1">
      <c r="A23" s="20" t="s">
        <v>94</v>
      </c>
      <c r="B23" s="23" t="s">
        <v>12</v>
      </c>
      <c r="C23" s="30">
        <v>6859</v>
      </c>
      <c r="D23" s="30">
        <v>2580</v>
      </c>
      <c r="E23" s="29">
        <f t="shared" si="2"/>
        <v>9439</v>
      </c>
      <c r="F23" s="29">
        <f t="shared" si="3"/>
        <v>3355</v>
      </c>
      <c r="G23" s="30">
        <v>990</v>
      </c>
      <c r="H23" s="30">
        <v>0</v>
      </c>
      <c r="I23" s="30">
        <v>0</v>
      </c>
      <c r="J23" s="30">
        <v>0</v>
      </c>
      <c r="K23" s="30">
        <v>2365</v>
      </c>
      <c r="L23" s="30">
        <v>2958</v>
      </c>
      <c r="M23" s="30">
        <v>2280</v>
      </c>
      <c r="N23" s="28">
        <f>SUM(E23-K23-M23)</f>
        <v>4794</v>
      </c>
    </row>
    <row r="24" spans="1:14" ht="13.5">
      <c r="A24" s="19" t="s">
        <v>32</v>
      </c>
      <c r="B24" s="23" t="s">
        <v>13</v>
      </c>
      <c r="C24" s="30">
        <v>2488</v>
      </c>
      <c r="D24" s="30">
        <v>0</v>
      </c>
      <c r="E24" s="29">
        <f t="shared" si="2"/>
        <v>2488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2488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142030</v>
      </c>
      <c r="D26" s="30">
        <v>10941</v>
      </c>
      <c r="E26" s="29">
        <f t="shared" si="2"/>
        <v>152971</v>
      </c>
      <c r="F26" s="29">
        <f t="shared" si="3"/>
        <v>7410</v>
      </c>
      <c r="G26" s="30">
        <v>1450</v>
      </c>
      <c r="H26" s="30">
        <v>0</v>
      </c>
      <c r="I26" s="30">
        <v>0</v>
      </c>
      <c r="J26" s="30">
        <v>0</v>
      </c>
      <c r="K26" s="30">
        <v>5960</v>
      </c>
      <c r="L26" s="30">
        <v>6427</v>
      </c>
      <c r="M26" s="30">
        <v>1040</v>
      </c>
      <c r="N26" s="28">
        <f>SUM(E26-K26-M26)</f>
        <v>145971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6</v>
      </c>
      <c r="L29" s="12"/>
      <c r="M29" s="12"/>
      <c r="N29" s="12"/>
    </row>
    <row r="30" spans="1:14" ht="21.75" customHeight="1">
      <c r="A30" s="36" t="s">
        <v>103</v>
      </c>
      <c r="B30" s="115" t="s">
        <v>100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6" t="s">
        <v>101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HP</cp:lastModifiedBy>
  <cp:lastPrinted>2013-07-05T11:17:13Z</cp:lastPrinted>
  <dcterms:created xsi:type="dcterms:W3CDTF">2003-10-20T11:34:47Z</dcterms:created>
  <dcterms:modified xsi:type="dcterms:W3CDTF">2013-07-05T11:22:13Z</dcterms:modified>
  <cp:category/>
  <cp:version/>
  <cp:contentType/>
  <cp:contentStatus/>
</cp:coreProperties>
</file>