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860" windowHeight="6405" activeTab="1"/>
  </bookViews>
  <sheets>
    <sheet name="Sheet1" sheetId="1" r:id="rId1"/>
    <sheet name="Sheet2" sheetId="2" r:id="rId2"/>
  </sheets>
  <definedNames>
    <definedName name="_xlnm.Print_Area" localSheetId="1">'Sheet2'!$A$1:$N$33</definedName>
  </definedNames>
  <calcPr fullCalcOnLoad="1"/>
</workbook>
</file>

<file path=xl/sharedStrings.xml><?xml version="1.0" encoding="utf-8"?>
<sst xmlns="http://schemas.openxmlformats.org/spreadsheetml/2006/main" count="131" uniqueCount="104">
  <si>
    <t>а</t>
  </si>
  <si>
    <t>б</t>
  </si>
  <si>
    <t>О Т Ч Е Т</t>
  </si>
  <si>
    <t>РАВЕНСТВА: кол. 1 + кол. 2 = кол. 3</t>
  </si>
  <si>
    <t>шифър на реда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</si>
  <si>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</si>
  <si>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</si>
  <si>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</si>
  <si>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</si>
  <si>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</si>
  <si>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</si>
  <si>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</si>
  <si>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</si>
  <si>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</si>
  <si>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</si>
  <si>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</si>
  <si>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Прекратени</t>
  </si>
  <si>
    <t>Характер на изпълнението</t>
  </si>
  <si>
    <t>продажби на вещи</t>
  </si>
  <si>
    <t>МИНИСТЕРСТВО НА ПРАВОСЪДИЕТО</t>
  </si>
  <si>
    <t>1210</t>
  </si>
  <si>
    <t>РАЗДЕЛ ІІ - Суми по изпълнителни дела</t>
  </si>
  <si>
    <t xml:space="preserve">шифър на реда </t>
  </si>
  <si>
    <t>Дължими суми по изп. дела</t>
  </si>
  <si>
    <t>От образуването им до началото на отчетния период</t>
  </si>
  <si>
    <t>Р А З Д Е Л    І  -  И З П Ъ Л Н И Т Е Л Н И    Д Е Л А</t>
  </si>
  <si>
    <t xml:space="preserve"> </t>
  </si>
  <si>
    <t>Движение на делата - кол. 3 = кол. 4 + кол. 5 + кол. 6 + кол. 7</t>
  </si>
  <si>
    <t>І. В ПОЛЗА НА ДЪРЖАВАТА                                                          /ш. 1100 = 1110+1120/</t>
  </si>
  <si>
    <t>б/частни държавни вземания</t>
  </si>
  <si>
    <t>б/ в полза на търговци</t>
  </si>
  <si>
    <t>в т.ч.                                                                                                          а/ за издръжки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</si>
  <si>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</si>
  <si>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</si>
  <si>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</si>
  <si>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</si>
  <si>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</si>
  <si>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</si>
  <si>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</si>
  <si>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</si>
  <si>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>Брой жалби</t>
  </si>
  <si>
    <t xml:space="preserve">Събрана сума </t>
  </si>
  <si>
    <t>От образувани през отчетния период</t>
  </si>
  <si>
    <t xml:space="preserve">Такси </t>
  </si>
  <si>
    <t xml:space="preserve">Допълнителни разноски </t>
  </si>
  <si>
    <t>Приети други разноски</t>
  </si>
  <si>
    <t>Лихви</t>
  </si>
  <si>
    <t xml:space="preserve">От общо събраната сума /кол. 4/ размер на сумата платена доброволно  </t>
  </si>
  <si>
    <t>Останала несъбрана сума по  изпълнителни листове в края на отчетния период</t>
  </si>
  <si>
    <t>О Б Щ О /кол.5+ 6+7+8+9/</t>
  </si>
  <si>
    <t>Всичко / кол. 1 + кол. 2/                       /кол. 3 = кол. 9 + 11 + 12/</t>
  </si>
  <si>
    <t>кол. 9  ≤ кол. 4</t>
  </si>
  <si>
    <t>ІІІ. В ПОЛЗА НА ГРАЖДАНИ                                                                                                                                          /ш.1300 = ш.1310+1320+1330+1340/</t>
  </si>
  <si>
    <t>Суми по изпълнителни листове</t>
  </si>
  <si>
    <t>Призовки и книжа</t>
  </si>
  <si>
    <t>Несъбрани суми по опрощаване, прекр. по подс. перемция, изпратени на друг СИ, давност, обезсилване и др.</t>
  </si>
  <si>
    <t>Връчени</t>
  </si>
  <si>
    <t>Изготвени</t>
  </si>
  <si>
    <t>Уважени</t>
  </si>
  <si>
    <t>Постъпили</t>
  </si>
  <si>
    <t>Други</t>
  </si>
  <si>
    <t>Въводи</t>
  </si>
  <si>
    <t>Недвижими</t>
  </si>
  <si>
    <t>Движими</t>
  </si>
  <si>
    <t>Останали несвършени  в края на отчетния период</t>
  </si>
  <si>
    <t>Изпратени на друг съдебен изпълнител</t>
  </si>
  <si>
    <t>По други причини</t>
  </si>
  <si>
    <t>Свършени чрез реализиране на вземането</t>
  </si>
  <si>
    <t>Всичко                           / кол. 1 + кол. 2/</t>
  </si>
  <si>
    <t>Несвършени дела в началото на отчетния период</t>
  </si>
  <si>
    <t xml:space="preserve">V. ИЗПЪЛНЕНИЕ НА ОБЕЗПЕЧИТЕЛНИ МЕРКИ </t>
  </si>
  <si>
    <t>1500</t>
  </si>
  <si>
    <t xml:space="preserve">   кол. 3 = кол.4 + кол. 5 + кол. 6 + кол. 7</t>
  </si>
  <si>
    <t xml:space="preserve">в т.ч.                                                                                                      а/ в полза на банки </t>
  </si>
  <si>
    <t>ПОЛУЧАТЕЛ:  Министерство на правосъдието</t>
  </si>
  <si>
    <t>КОД</t>
  </si>
  <si>
    <t>ПЕРИОД</t>
  </si>
  <si>
    <t xml:space="preserve">ФОРМА СП-И </t>
  </si>
  <si>
    <t xml:space="preserve">РАЙОНЕН СЪД: </t>
  </si>
  <si>
    <t xml:space="preserve"> в т.ч.                                                                                                                     а/ публични държавни вземания</t>
  </si>
  <si>
    <t>Предаване                            на   движими   вещи</t>
  </si>
  <si>
    <t>ІІ. В ПОЛЗА НА ЮРИДИЧЕСКИ ЛИЦА И ТЪРГОВЦИ                                    / ш.1200 = ш.1210+1220+1230/</t>
  </si>
  <si>
    <t>ОБЩО /ш.1000 = 1100 + 1200 + 1300 + 1400 +1500/</t>
  </si>
  <si>
    <t>ПО ХАРАКТЕР И ПРОИЗХОД</t>
  </si>
  <si>
    <t>НА ВЗЕМАНИЯТА</t>
  </si>
  <si>
    <t>кол. 3 = кол. 9 + кол. 11 + кол. 12</t>
  </si>
  <si>
    <t>кол. 4 = кол. 5 + 6 + 7 + 8 + 9</t>
  </si>
  <si>
    <t>ОБЩО /ш. 1000 = 1100 + 1200 + 1300 + 1400/</t>
  </si>
  <si>
    <t>БРОЙ СЪДИИ ПО ЩАТ</t>
  </si>
  <si>
    <t>ОТРАБОТЕНИ ЧОВЕКОМЕСЕЦИ</t>
  </si>
  <si>
    <t>ІІ. В ПОЛЗА НА ЮРИДИЧЕСКИ ЛИЦА И ТЪРГОВЦИ                                                                      / ш.1200 = ш.1210+1220+1230/</t>
  </si>
  <si>
    <t>І. В ПОЛЗА НА ДЪРЖАВАТА                                                                                          /ш. 1100 = 1110+1120/</t>
  </si>
  <si>
    <t xml:space="preserve"> в т.ч.                                                                                                                         а/ публични държавни вземания</t>
  </si>
  <si>
    <t xml:space="preserve">в т.ч.                                                                                                                            а/ в полза на банки </t>
  </si>
  <si>
    <t>в т.ч.                                                                                                                                 а/ за издръжки</t>
  </si>
  <si>
    <t xml:space="preserve">Адм. секретар: </t>
  </si>
  <si>
    <t xml:space="preserve">Председател: </t>
  </si>
  <si>
    <t>01.12.06г.</t>
  </si>
  <si>
    <t>Град: Тервел</t>
  </si>
  <si>
    <t>гр.Тервел</t>
  </si>
  <si>
    <t xml:space="preserve">                               Съставил: Милена Крумова</t>
  </si>
  <si>
    <t xml:space="preserve">                               Тел.: 05751 4045</t>
  </si>
  <si>
    <t>14.01.201 5</t>
  </si>
  <si>
    <t>ЗА ДЕЙНОСТТА НА  ДЪРЖАВНИТЕ СЪДЕБНИ  ИЗПЪЛНИТЕЛИ В РАЙОННИТЕ СЪДИЛИЩА ПРЕЗ  2014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</si>
</sst>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</numFmts>
  <fonts count="10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8"/>
      <name val="Arial"/>
      <family val="0"/>
    </font>
    <font>
      <sz val="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4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49" fontId="1" fillId="0" borderId="0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49" fontId="6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2" xfId="0" applyFill="1" applyBorder="1" applyAlignment="1">
      <alignment/>
    </xf>
    <xf numFmtId="0" fontId="8" fillId="2" borderId="2" xfId="0" applyFont="1" applyFill="1" applyBorder="1" applyAlignment="1">
      <alignment/>
    </xf>
    <xf numFmtId="0" fontId="0" fillId="0" borderId="2" xfId="0" applyBorder="1" applyAlignment="1" applyProtection="1">
      <alignment/>
      <protection locked="0"/>
    </xf>
    <xf numFmtId="1" fontId="1" fillId="0" borderId="2" xfId="0" applyNumberFormat="1" applyFont="1" applyBorder="1" applyAlignment="1" applyProtection="1">
      <alignment/>
      <protection locked="0"/>
    </xf>
    <xf numFmtId="1" fontId="0" fillId="0" borderId="2" xfId="0" applyNumberFormat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2" fillId="0" borderId="3" xfId="0" applyFont="1" applyBorder="1" applyAlignment="1" applyProtection="1">
      <alignment horizontal="right"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/>
      <protection/>
    </xf>
    <xf numFmtId="49" fontId="1" fillId="0" borderId="2" xfId="0" applyNumberFormat="1" applyFont="1" applyBorder="1" applyAlignment="1" applyProtection="1">
      <alignment horizontal="center"/>
      <protection/>
    </xf>
    <xf numFmtId="1" fontId="1" fillId="3" borderId="2" xfId="0" applyNumberFormat="1" applyFont="1" applyFill="1" applyBorder="1" applyAlignment="1" applyProtection="1">
      <alignment/>
      <protection/>
    </xf>
    <xf numFmtId="0" fontId="1" fillId="0" borderId="2" xfId="0" applyFont="1" applyBorder="1" applyAlignment="1" applyProtection="1">
      <alignment vertical="justify"/>
      <protection/>
    </xf>
    <xf numFmtId="0" fontId="9" fillId="0" borderId="0" xfId="0" applyFont="1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 vertical="justify" textRotation="90"/>
      <protection/>
    </xf>
    <xf numFmtId="0" fontId="1" fillId="0" borderId="4" xfId="0" applyFont="1" applyBorder="1" applyAlignment="1" applyProtection="1">
      <alignment horizontal="center" vertical="justify" textRotation="90"/>
      <protection/>
    </xf>
    <xf numFmtId="0" fontId="1" fillId="0" borderId="3" xfId="0" applyFont="1" applyBorder="1" applyAlignment="1" applyProtection="1">
      <alignment horizontal="center" vertical="justify" textRotation="90"/>
      <protection/>
    </xf>
    <xf numFmtId="0" fontId="1" fillId="0" borderId="1" xfId="0" applyFont="1" applyBorder="1" applyAlignment="1" applyProtection="1">
      <alignment horizontal="center" vertical="justify" textRotation="90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justify" vertical="justify" textRotation="90"/>
      <protection/>
    </xf>
    <xf numFmtId="0" fontId="1" fillId="0" borderId="8" xfId="0" applyFont="1" applyBorder="1" applyAlignment="1" applyProtection="1">
      <alignment horizontal="justify" vertical="justify" textRotation="90"/>
      <protection/>
    </xf>
    <xf numFmtId="0" fontId="1" fillId="0" borderId="5" xfId="0" applyFont="1" applyBorder="1" applyAlignment="1" applyProtection="1">
      <alignment horizontal="justify" vertical="justify" textRotation="90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 textRotation="90"/>
      <protection/>
    </xf>
    <xf numFmtId="0" fontId="1" fillId="0" borderId="3" xfId="0" applyFont="1" applyBorder="1" applyAlignment="1" applyProtection="1">
      <alignment horizontal="center" textRotation="90"/>
      <protection/>
    </xf>
    <xf numFmtId="0" fontId="1" fillId="0" borderId="1" xfId="0" applyFont="1" applyBorder="1" applyAlignment="1" applyProtection="1">
      <alignment horizontal="center" textRotation="90"/>
      <protection/>
    </xf>
    <xf numFmtId="0" fontId="5" fillId="0" borderId="0" xfId="0" applyFont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textRotation="90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textRotation="90" readingOrder="1"/>
      <protection/>
    </xf>
    <xf numFmtId="0" fontId="1" fillId="0" borderId="2" xfId="0" applyFont="1" applyBorder="1" applyAlignment="1">
      <alignment horizontal="center" vertical="justify" textRotation="9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justify" textRotation="90"/>
    </xf>
    <xf numFmtId="0" fontId="1" fillId="0" borderId="9" xfId="0" applyFont="1" applyBorder="1" applyAlignment="1">
      <alignment horizontal="center" vertical="justify" textRotation="90"/>
    </xf>
    <xf numFmtId="0" fontId="1" fillId="0" borderId="15" xfId="0" applyFont="1" applyBorder="1" applyAlignment="1">
      <alignment horizontal="center" vertical="justify" textRotation="90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 vertical="justify" textRotation="90"/>
    </xf>
    <xf numFmtId="0" fontId="1" fillId="0" borderId="3" xfId="0" applyFont="1" applyBorder="1" applyAlignment="1">
      <alignment horizontal="center" vertical="justify" textRotation="90"/>
    </xf>
    <xf numFmtId="0" fontId="1" fillId="0" borderId="1" xfId="0" applyFont="1" applyBorder="1" applyAlignment="1">
      <alignment horizontal="center" vertical="justify" textRotation="90"/>
    </xf>
    <xf numFmtId="0" fontId="1" fillId="0" borderId="8" xfId="0" applyFont="1" applyBorder="1" applyAlignment="1">
      <alignment horizontal="center" vertical="justify" textRotation="90"/>
    </xf>
    <xf numFmtId="0" fontId="1" fillId="0" borderId="5" xfId="0" applyFont="1" applyBorder="1" applyAlignment="1">
      <alignment horizontal="center" vertical="justify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8"/>
  <sheetViews>
    <sheetView zoomScaleSheetLayoutView="75" workbookViewId="0" topLeftCell="A13">
      <selection activeCell="K21" sqref="K21"/>
    </sheetView>
  </sheetViews>
  <sheetFormatPr defaultColWidth="9.140625" defaultRowHeight="12.75" zeroHeight="1"/>
  <cols>
    <col min="1" max="1" width="38.7109375" style="0" customWidth="1"/>
    <col min="2" max="2" width="5.57421875" style="0" customWidth="1"/>
    <col min="3" max="3" width="7.421875" style="0" customWidth="1"/>
    <col min="4" max="4" width="9.00390625" style="0" customWidth="1"/>
    <col min="5" max="5" width="9.28125" style="0" customWidth="1"/>
    <col min="6" max="6" width="8.28125" style="0" customWidth="1"/>
    <col min="7" max="7" width="7.8515625" style="0" customWidth="1"/>
    <col min="8" max="8" width="9.00390625" style="0" customWidth="1"/>
    <col min="9" max="9" width="7.8515625" style="0" customWidth="1"/>
    <col min="10" max="10" width="6.7109375" style="0" customWidth="1"/>
    <col min="11" max="11" width="7.421875" style="0" customWidth="1"/>
    <col min="12" max="12" width="6.421875" style="0" customWidth="1"/>
    <col min="19" max="16384" width="0" style="0" hidden="1" customWidth="1"/>
  </cols>
  <sheetData>
    <row r="1" spans="1:18" ht="12.75">
      <c r="A1" s="37" t="s">
        <v>74</v>
      </c>
      <c r="B1" s="38" t="s">
        <v>75</v>
      </c>
      <c r="C1" s="39" t="s">
        <v>76</v>
      </c>
      <c r="D1" s="40"/>
      <c r="E1" s="40"/>
      <c r="F1" s="40"/>
      <c r="G1" s="40"/>
      <c r="H1" s="40"/>
      <c r="I1" s="70"/>
      <c r="J1" s="70"/>
      <c r="K1" s="70"/>
      <c r="L1" s="70"/>
      <c r="M1" s="70"/>
      <c r="N1" s="70"/>
      <c r="O1" s="86" t="s">
        <v>19</v>
      </c>
      <c r="P1" s="87"/>
      <c r="Q1" s="87"/>
      <c r="R1" s="88"/>
    </row>
    <row r="2" spans="1:18" ht="12.75">
      <c r="A2" s="41" t="s">
        <v>78</v>
      </c>
      <c r="B2" s="42"/>
      <c r="C2" s="43"/>
      <c r="D2" s="40"/>
      <c r="E2" s="40"/>
      <c r="F2" s="40"/>
      <c r="G2" s="40"/>
      <c r="H2" s="40"/>
      <c r="I2" s="44"/>
      <c r="J2" s="44"/>
      <c r="K2" s="44"/>
      <c r="L2" s="45"/>
      <c r="M2" s="45"/>
      <c r="N2" s="45"/>
      <c r="O2" s="46"/>
      <c r="P2" s="47"/>
      <c r="Q2" s="47"/>
      <c r="R2" s="48"/>
    </row>
    <row r="3" spans="1:18" ht="12.75">
      <c r="A3" s="33" t="s">
        <v>99</v>
      </c>
      <c r="B3" s="34">
        <v>905</v>
      </c>
      <c r="C3" s="35">
        <v>2</v>
      </c>
      <c r="D3" s="40"/>
      <c r="E3" s="40"/>
      <c r="F3" s="40"/>
      <c r="G3" s="40"/>
      <c r="H3" s="40"/>
      <c r="I3" s="70"/>
      <c r="J3" s="70"/>
      <c r="K3" s="70"/>
      <c r="L3" s="70"/>
      <c r="M3" s="70"/>
      <c r="N3" s="70"/>
      <c r="O3" s="89" t="s">
        <v>77</v>
      </c>
      <c r="P3" s="90"/>
      <c r="Q3" s="90"/>
      <c r="R3" s="91"/>
    </row>
    <row r="4" spans="1:18" ht="12.75">
      <c r="A4" s="49"/>
      <c r="B4" s="40"/>
      <c r="C4" s="40"/>
      <c r="D4" s="40"/>
      <c r="E4" s="40"/>
      <c r="F4" s="40"/>
      <c r="G4" s="40"/>
      <c r="H4" s="40"/>
      <c r="I4" s="44"/>
      <c r="J4" s="44"/>
      <c r="K4" s="44"/>
      <c r="L4" s="45"/>
      <c r="M4" s="45"/>
      <c r="N4" s="45"/>
      <c r="O4" s="50"/>
      <c r="P4" s="50"/>
      <c r="Q4" s="50"/>
      <c r="R4" s="50"/>
    </row>
    <row r="5" spans="1:18" ht="12.75">
      <c r="A5" s="51"/>
      <c r="B5" s="40"/>
      <c r="C5" s="40"/>
      <c r="D5" s="40"/>
      <c r="E5" s="40"/>
      <c r="F5" s="40"/>
      <c r="G5" s="40"/>
      <c r="H5" s="40"/>
      <c r="I5" s="71"/>
      <c r="J5" s="71"/>
      <c r="K5" s="71"/>
      <c r="L5" s="71"/>
      <c r="M5" s="71"/>
      <c r="N5" s="71"/>
      <c r="O5" s="50"/>
      <c r="P5" s="50"/>
      <c r="Q5" s="50"/>
      <c r="R5" s="50"/>
    </row>
    <row r="6" spans="1:18" ht="18">
      <c r="A6" s="69" t="s">
        <v>2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</row>
    <row r="7" spans="1:18" ht="18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0"/>
      <c r="M7" s="50"/>
      <c r="N7" s="50"/>
      <c r="O7" s="50"/>
      <c r="P7" s="50"/>
      <c r="Q7" s="50"/>
      <c r="R7" s="50"/>
    </row>
    <row r="8" spans="1:18" ht="18">
      <c r="A8" s="96" t="s">
        <v>103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</row>
    <row r="9" spans="1:18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0"/>
      <c r="M9" s="50"/>
      <c r="N9" s="50"/>
      <c r="O9" s="50"/>
      <c r="P9" s="50"/>
      <c r="Q9" s="50"/>
      <c r="R9" s="50"/>
    </row>
    <row r="10" spans="1:18" ht="18">
      <c r="A10" s="92" t="s">
        <v>25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</row>
    <row r="11" spans="1:18" ht="12.75">
      <c r="A11" s="54" t="s">
        <v>34</v>
      </c>
      <c r="B11" s="73" t="s">
        <v>4</v>
      </c>
      <c r="C11" s="77" t="s">
        <v>27</v>
      </c>
      <c r="D11" s="77"/>
      <c r="E11" s="77"/>
      <c r="F11" s="77"/>
      <c r="G11" s="77"/>
      <c r="H11" s="77"/>
      <c r="I11" s="77"/>
      <c r="J11" s="81" t="s">
        <v>17</v>
      </c>
      <c r="K11" s="82"/>
      <c r="L11" s="82"/>
      <c r="M11" s="82"/>
      <c r="N11" s="83"/>
      <c r="O11" s="99" t="s">
        <v>40</v>
      </c>
      <c r="P11" s="99"/>
      <c r="Q11" s="97" t="s">
        <v>54</v>
      </c>
      <c r="R11" s="97"/>
    </row>
    <row r="12" spans="1:18" ht="12.75" customHeight="1">
      <c r="A12" s="58"/>
      <c r="B12" s="73"/>
      <c r="C12" s="73" t="s">
        <v>69</v>
      </c>
      <c r="D12" s="73" t="s">
        <v>59</v>
      </c>
      <c r="E12" s="73" t="s">
        <v>68</v>
      </c>
      <c r="F12" s="77" t="s">
        <v>16</v>
      </c>
      <c r="G12" s="77"/>
      <c r="H12" s="73" t="s">
        <v>65</v>
      </c>
      <c r="I12" s="78" t="s">
        <v>64</v>
      </c>
      <c r="J12" s="72" t="s">
        <v>18</v>
      </c>
      <c r="K12" s="68"/>
      <c r="L12" s="74" t="s">
        <v>61</v>
      </c>
      <c r="M12" s="74" t="s">
        <v>80</v>
      </c>
      <c r="N12" s="74" t="s">
        <v>60</v>
      </c>
      <c r="O12" s="100" t="s">
        <v>59</v>
      </c>
      <c r="P12" s="100" t="s">
        <v>58</v>
      </c>
      <c r="Q12" s="98" t="s">
        <v>57</v>
      </c>
      <c r="R12" s="98" t="s">
        <v>56</v>
      </c>
    </row>
    <row r="13" spans="1:18" ht="12.75" customHeight="1">
      <c r="A13" s="43"/>
      <c r="B13" s="73"/>
      <c r="C13" s="73"/>
      <c r="D13" s="73"/>
      <c r="E13" s="73"/>
      <c r="F13" s="73" t="s">
        <v>67</v>
      </c>
      <c r="G13" s="73" t="s">
        <v>66</v>
      </c>
      <c r="H13" s="73"/>
      <c r="I13" s="79"/>
      <c r="J13" s="93" t="s">
        <v>63</v>
      </c>
      <c r="K13" s="74" t="s">
        <v>62</v>
      </c>
      <c r="L13" s="75"/>
      <c r="M13" s="84"/>
      <c r="N13" s="75"/>
      <c r="O13" s="100"/>
      <c r="P13" s="100"/>
      <c r="Q13" s="98"/>
      <c r="R13" s="98"/>
    </row>
    <row r="14" spans="1:18" ht="12.75" customHeight="1">
      <c r="A14" s="60"/>
      <c r="B14" s="73"/>
      <c r="C14" s="73"/>
      <c r="D14" s="73"/>
      <c r="E14" s="73"/>
      <c r="F14" s="73"/>
      <c r="G14" s="73"/>
      <c r="H14" s="73"/>
      <c r="I14" s="79"/>
      <c r="J14" s="94"/>
      <c r="K14" s="75"/>
      <c r="L14" s="75"/>
      <c r="M14" s="84"/>
      <c r="N14" s="75"/>
      <c r="O14" s="100"/>
      <c r="P14" s="100"/>
      <c r="Q14" s="98"/>
      <c r="R14" s="98"/>
    </row>
    <row r="15" spans="1:18" ht="12.75">
      <c r="A15" s="58" t="s">
        <v>3</v>
      </c>
      <c r="B15" s="73"/>
      <c r="C15" s="73"/>
      <c r="D15" s="73"/>
      <c r="E15" s="73"/>
      <c r="F15" s="73"/>
      <c r="G15" s="73"/>
      <c r="H15" s="73"/>
      <c r="I15" s="79"/>
      <c r="J15" s="94"/>
      <c r="K15" s="75"/>
      <c r="L15" s="75"/>
      <c r="M15" s="84"/>
      <c r="N15" s="75"/>
      <c r="O15" s="100"/>
      <c r="P15" s="100"/>
      <c r="Q15" s="98"/>
      <c r="R15" s="98"/>
    </row>
    <row r="16" spans="1:18" ht="12.75">
      <c r="A16" s="58" t="s">
        <v>72</v>
      </c>
      <c r="B16" s="73"/>
      <c r="C16" s="73"/>
      <c r="D16" s="73"/>
      <c r="E16" s="73"/>
      <c r="F16" s="73"/>
      <c r="G16" s="73"/>
      <c r="H16" s="73"/>
      <c r="I16" s="79"/>
      <c r="J16" s="94"/>
      <c r="K16" s="75"/>
      <c r="L16" s="75"/>
      <c r="M16" s="84"/>
      <c r="N16" s="75"/>
      <c r="O16" s="100"/>
      <c r="P16" s="100"/>
      <c r="Q16" s="98"/>
      <c r="R16" s="98"/>
    </row>
    <row r="17" spans="1:18" ht="12.75">
      <c r="A17" s="61" t="s">
        <v>26</v>
      </c>
      <c r="B17" s="73"/>
      <c r="C17" s="73"/>
      <c r="D17" s="73"/>
      <c r="E17" s="73"/>
      <c r="F17" s="73"/>
      <c r="G17" s="73"/>
      <c r="H17" s="73"/>
      <c r="I17" s="79"/>
      <c r="J17" s="94"/>
      <c r="K17" s="75"/>
      <c r="L17" s="75"/>
      <c r="M17" s="84"/>
      <c r="N17" s="75"/>
      <c r="O17" s="100"/>
      <c r="P17" s="100"/>
      <c r="Q17" s="98"/>
      <c r="R17" s="98"/>
    </row>
    <row r="18" spans="1:18" ht="15.75" customHeight="1">
      <c r="A18" s="43"/>
      <c r="B18" s="73"/>
      <c r="C18" s="73"/>
      <c r="D18" s="73"/>
      <c r="E18" s="73"/>
      <c r="F18" s="73"/>
      <c r="G18" s="73"/>
      <c r="H18" s="73"/>
      <c r="I18" s="80"/>
      <c r="J18" s="95"/>
      <c r="K18" s="76"/>
      <c r="L18" s="76"/>
      <c r="M18" s="85"/>
      <c r="N18" s="76"/>
      <c r="O18" s="100"/>
      <c r="P18" s="100"/>
      <c r="Q18" s="98"/>
      <c r="R18" s="98"/>
    </row>
    <row r="19" spans="1:18" ht="12.75">
      <c r="A19" s="55" t="s">
        <v>0</v>
      </c>
      <c r="B19" s="55" t="s">
        <v>1</v>
      </c>
      <c r="C19" s="55">
        <v>1</v>
      </c>
      <c r="D19" s="55">
        <v>2</v>
      </c>
      <c r="E19" s="55">
        <v>3</v>
      </c>
      <c r="F19" s="55">
        <v>4</v>
      </c>
      <c r="G19" s="55">
        <v>5</v>
      </c>
      <c r="H19" s="55">
        <v>6</v>
      </c>
      <c r="I19" s="55">
        <v>7</v>
      </c>
      <c r="J19" s="59">
        <v>8</v>
      </c>
      <c r="K19" s="55">
        <v>9</v>
      </c>
      <c r="L19" s="62">
        <v>10</v>
      </c>
      <c r="M19" s="62">
        <v>11</v>
      </c>
      <c r="N19" s="62">
        <v>12</v>
      </c>
      <c r="O19" s="56">
        <v>13</v>
      </c>
      <c r="P19" s="56">
        <v>14</v>
      </c>
      <c r="Q19" s="57">
        <v>15</v>
      </c>
      <c r="R19" s="57">
        <v>16</v>
      </c>
    </row>
    <row r="20" spans="1:18" ht="26.25" customHeight="1">
      <c r="A20" s="63" t="s">
        <v>82</v>
      </c>
      <c r="B20" s="64" t="s">
        <v>5</v>
      </c>
      <c r="C20" s="65">
        <f>SUM(C21+C24+C28+C33+C34)</f>
        <v>541</v>
      </c>
      <c r="D20" s="65">
        <f aca="true" t="shared" si="0" ref="D20:R20">SUM(D21+D24+D28+D33+D34)</f>
        <v>66</v>
      </c>
      <c r="E20" s="65">
        <f t="shared" si="0"/>
        <v>607</v>
      </c>
      <c r="F20" s="65">
        <f t="shared" si="0"/>
        <v>31</v>
      </c>
      <c r="G20" s="65">
        <f t="shared" si="0"/>
        <v>31</v>
      </c>
      <c r="H20" s="65">
        <f t="shared" si="0"/>
        <v>2</v>
      </c>
      <c r="I20" s="65">
        <f>E20-SUM(F20:H20)</f>
        <v>543</v>
      </c>
      <c r="J20" s="65">
        <f t="shared" si="0"/>
        <v>0</v>
      </c>
      <c r="K20" s="65">
        <f t="shared" si="0"/>
        <v>5</v>
      </c>
      <c r="L20" s="65">
        <f t="shared" si="0"/>
        <v>1</v>
      </c>
      <c r="M20" s="65">
        <f t="shared" si="0"/>
        <v>0</v>
      </c>
      <c r="N20" s="65">
        <f t="shared" si="0"/>
        <v>21</v>
      </c>
      <c r="O20" s="65">
        <f t="shared" si="0"/>
        <v>0</v>
      </c>
      <c r="P20" s="65">
        <f t="shared" si="0"/>
        <v>0</v>
      </c>
      <c r="Q20" s="65">
        <f t="shared" si="0"/>
        <v>1994</v>
      </c>
      <c r="R20" s="65">
        <f t="shared" si="0"/>
        <v>1994</v>
      </c>
    </row>
    <row r="21" spans="1:18" ht="26.25" customHeight="1">
      <c r="A21" s="66" t="s">
        <v>28</v>
      </c>
      <c r="B21" s="64" t="s">
        <v>6</v>
      </c>
      <c r="C21" s="65">
        <f>SUM(C22+C23)</f>
        <v>22</v>
      </c>
      <c r="D21" s="65">
        <f aca="true" t="shared" si="1" ref="D21:R21">SUM(D22+D23)</f>
        <v>18</v>
      </c>
      <c r="E21" s="65">
        <f t="shared" si="1"/>
        <v>40</v>
      </c>
      <c r="F21" s="65">
        <f t="shared" si="1"/>
        <v>15</v>
      </c>
      <c r="G21" s="65">
        <f t="shared" si="1"/>
        <v>23</v>
      </c>
      <c r="H21" s="65">
        <f t="shared" si="1"/>
        <v>0</v>
      </c>
      <c r="I21" s="65">
        <f aca="true" t="shared" si="2" ref="I21:I34">E21-SUM(F21:H21)</f>
        <v>2</v>
      </c>
      <c r="J21" s="65">
        <f t="shared" si="1"/>
        <v>0</v>
      </c>
      <c r="K21" s="65">
        <f t="shared" si="1"/>
        <v>3</v>
      </c>
      <c r="L21" s="65">
        <f t="shared" si="1"/>
        <v>0</v>
      </c>
      <c r="M21" s="65">
        <f t="shared" si="1"/>
        <v>0</v>
      </c>
      <c r="N21" s="65">
        <f t="shared" si="1"/>
        <v>14</v>
      </c>
      <c r="O21" s="65">
        <f t="shared" si="1"/>
        <v>0</v>
      </c>
      <c r="P21" s="65">
        <f t="shared" si="1"/>
        <v>0</v>
      </c>
      <c r="Q21" s="65">
        <f t="shared" si="1"/>
        <v>287</v>
      </c>
      <c r="R21" s="65">
        <f t="shared" si="1"/>
        <v>287</v>
      </c>
    </row>
    <row r="22" spans="1:18" ht="26.25" customHeight="1">
      <c r="A22" s="66" t="s">
        <v>79</v>
      </c>
      <c r="B22" s="64" t="s">
        <v>7</v>
      </c>
      <c r="C22" s="31">
        <v>13</v>
      </c>
      <c r="D22" s="31">
        <v>13</v>
      </c>
      <c r="E22" s="65">
        <f>SUM(C22+D22)</f>
        <v>26</v>
      </c>
      <c r="F22" s="31">
        <v>14</v>
      </c>
      <c r="G22" s="31">
        <v>12</v>
      </c>
      <c r="H22" s="31">
        <v>0</v>
      </c>
      <c r="I22" s="65">
        <f t="shared" si="2"/>
        <v>0</v>
      </c>
      <c r="J22" s="31">
        <v>0</v>
      </c>
      <c r="K22" s="31">
        <v>0</v>
      </c>
      <c r="L22" s="32">
        <v>0</v>
      </c>
      <c r="M22" s="32">
        <v>0</v>
      </c>
      <c r="N22" s="32">
        <v>8</v>
      </c>
      <c r="O22" s="32">
        <v>0</v>
      </c>
      <c r="P22" s="32">
        <v>0</v>
      </c>
      <c r="Q22" s="32">
        <v>185</v>
      </c>
      <c r="R22" s="32">
        <v>185</v>
      </c>
    </row>
    <row r="23" spans="1:18" ht="26.25" customHeight="1">
      <c r="A23" s="66" t="s">
        <v>29</v>
      </c>
      <c r="B23" s="64" t="s">
        <v>8</v>
      </c>
      <c r="C23" s="31">
        <v>9</v>
      </c>
      <c r="D23" s="31">
        <v>5</v>
      </c>
      <c r="E23" s="65">
        <f>SUM(C23+D23)</f>
        <v>14</v>
      </c>
      <c r="F23" s="31">
        <v>1</v>
      </c>
      <c r="G23" s="31">
        <v>11</v>
      </c>
      <c r="H23" s="31">
        <v>0</v>
      </c>
      <c r="I23" s="65">
        <f t="shared" si="2"/>
        <v>2</v>
      </c>
      <c r="J23" s="31">
        <v>0</v>
      </c>
      <c r="K23" s="31">
        <v>3</v>
      </c>
      <c r="L23" s="32">
        <v>0</v>
      </c>
      <c r="M23" s="32">
        <v>0</v>
      </c>
      <c r="N23" s="32">
        <v>6</v>
      </c>
      <c r="O23" s="32">
        <v>0</v>
      </c>
      <c r="P23" s="32">
        <v>0</v>
      </c>
      <c r="Q23" s="32">
        <v>102</v>
      </c>
      <c r="R23" s="32">
        <v>102</v>
      </c>
    </row>
    <row r="24" spans="1:18" ht="27" customHeight="1">
      <c r="A24" s="66" t="s">
        <v>81</v>
      </c>
      <c r="B24" s="64" t="s">
        <v>9</v>
      </c>
      <c r="C24" s="65">
        <f>SUM(C25:C27)</f>
        <v>382</v>
      </c>
      <c r="D24" s="65">
        <f aca="true" t="shared" si="3" ref="D24:R24">SUM(D25:D27)</f>
        <v>26</v>
      </c>
      <c r="E24" s="65">
        <f t="shared" si="3"/>
        <v>408</v>
      </c>
      <c r="F24" s="65">
        <f t="shared" si="3"/>
        <v>8</v>
      </c>
      <c r="G24" s="65">
        <f t="shared" si="3"/>
        <v>5</v>
      </c>
      <c r="H24" s="65">
        <f t="shared" si="3"/>
        <v>0</v>
      </c>
      <c r="I24" s="65">
        <f t="shared" si="2"/>
        <v>395</v>
      </c>
      <c r="J24" s="65">
        <f t="shared" si="3"/>
        <v>0</v>
      </c>
      <c r="K24" s="65">
        <f t="shared" si="3"/>
        <v>0</v>
      </c>
      <c r="L24" s="65">
        <f t="shared" si="3"/>
        <v>1</v>
      </c>
      <c r="M24" s="65">
        <f t="shared" si="3"/>
        <v>0</v>
      </c>
      <c r="N24" s="65">
        <f t="shared" si="3"/>
        <v>2</v>
      </c>
      <c r="O24" s="65">
        <f t="shared" si="3"/>
        <v>0</v>
      </c>
      <c r="P24" s="65">
        <f t="shared" si="3"/>
        <v>0</v>
      </c>
      <c r="Q24" s="65">
        <f t="shared" si="3"/>
        <v>306</v>
      </c>
      <c r="R24" s="65">
        <f t="shared" si="3"/>
        <v>306</v>
      </c>
    </row>
    <row r="25" spans="1:18" ht="27" customHeight="1">
      <c r="A25" s="66" t="s">
        <v>73</v>
      </c>
      <c r="B25" s="64" t="s">
        <v>20</v>
      </c>
      <c r="C25" s="31">
        <v>17</v>
      </c>
      <c r="D25" s="31">
        <v>3</v>
      </c>
      <c r="E25" s="65">
        <f>SUM(C25+D25)</f>
        <v>20</v>
      </c>
      <c r="F25" s="31">
        <v>1</v>
      </c>
      <c r="G25" s="31">
        <v>0</v>
      </c>
      <c r="H25" s="31">
        <v>0</v>
      </c>
      <c r="I25" s="65">
        <f t="shared" si="2"/>
        <v>19</v>
      </c>
      <c r="J25" s="31">
        <v>0</v>
      </c>
      <c r="K25" s="31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74</v>
      </c>
      <c r="R25" s="32">
        <v>74</v>
      </c>
    </row>
    <row r="26" spans="1:18" ht="27" customHeight="1">
      <c r="A26" s="63" t="s">
        <v>30</v>
      </c>
      <c r="B26" s="64" t="s">
        <v>10</v>
      </c>
      <c r="C26" s="31">
        <v>17</v>
      </c>
      <c r="D26" s="31">
        <v>4</v>
      </c>
      <c r="E26" s="65">
        <f>SUM(C26+D26)</f>
        <v>21</v>
      </c>
      <c r="F26" s="31">
        <v>0</v>
      </c>
      <c r="G26" s="31">
        <v>0</v>
      </c>
      <c r="H26" s="31">
        <v>0</v>
      </c>
      <c r="I26" s="65">
        <f t="shared" si="2"/>
        <v>21</v>
      </c>
      <c r="J26" s="31">
        <v>0</v>
      </c>
      <c r="K26" s="31">
        <v>0</v>
      </c>
      <c r="L26" s="32">
        <v>1</v>
      </c>
      <c r="M26" s="32">
        <v>0</v>
      </c>
      <c r="N26" s="32">
        <v>2</v>
      </c>
      <c r="O26" s="32">
        <v>0</v>
      </c>
      <c r="P26" s="32">
        <v>0</v>
      </c>
      <c r="Q26" s="32">
        <v>130</v>
      </c>
      <c r="R26" s="32">
        <v>130</v>
      </c>
    </row>
    <row r="27" spans="1:18" ht="27" customHeight="1">
      <c r="A27" s="63" t="s">
        <v>35</v>
      </c>
      <c r="B27" s="64" t="s">
        <v>36</v>
      </c>
      <c r="C27" s="31">
        <v>348</v>
      </c>
      <c r="D27" s="31">
        <v>19</v>
      </c>
      <c r="E27" s="65">
        <f aca="true" t="shared" si="4" ref="E27:E34">SUM(C27+D27)</f>
        <v>367</v>
      </c>
      <c r="F27" s="31">
        <v>7</v>
      </c>
      <c r="G27" s="31">
        <v>5</v>
      </c>
      <c r="H27" s="31">
        <v>0</v>
      </c>
      <c r="I27" s="65">
        <f t="shared" si="2"/>
        <v>355</v>
      </c>
      <c r="J27" s="31">
        <v>0</v>
      </c>
      <c r="K27" s="31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102</v>
      </c>
      <c r="R27" s="32">
        <v>102</v>
      </c>
    </row>
    <row r="28" spans="1:18" ht="26.25" customHeight="1">
      <c r="A28" s="66" t="s">
        <v>52</v>
      </c>
      <c r="B28" s="64" t="s">
        <v>11</v>
      </c>
      <c r="C28" s="65">
        <f>SUM(C29:C32)</f>
        <v>136</v>
      </c>
      <c r="D28" s="65">
        <f aca="true" t="shared" si="5" ref="D28:R28">SUM(D29:D32)</f>
        <v>21</v>
      </c>
      <c r="E28" s="65">
        <f t="shared" si="5"/>
        <v>157</v>
      </c>
      <c r="F28" s="65">
        <f t="shared" si="5"/>
        <v>8</v>
      </c>
      <c r="G28" s="65">
        <f t="shared" si="5"/>
        <v>3</v>
      </c>
      <c r="H28" s="65">
        <f t="shared" si="5"/>
        <v>2</v>
      </c>
      <c r="I28" s="65">
        <f t="shared" si="2"/>
        <v>144</v>
      </c>
      <c r="J28" s="65">
        <f t="shared" si="5"/>
        <v>0</v>
      </c>
      <c r="K28" s="65">
        <f t="shared" si="5"/>
        <v>2</v>
      </c>
      <c r="L28" s="65">
        <f t="shared" si="5"/>
        <v>0</v>
      </c>
      <c r="M28" s="65">
        <f t="shared" si="5"/>
        <v>0</v>
      </c>
      <c r="N28" s="65">
        <f t="shared" si="5"/>
        <v>5</v>
      </c>
      <c r="O28" s="65">
        <f t="shared" si="5"/>
        <v>0</v>
      </c>
      <c r="P28" s="65">
        <f t="shared" si="5"/>
        <v>0</v>
      </c>
      <c r="Q28" s="65">
        <f t="shared" si="5"/>
        <v>1401</v>
      </c>
      <c r="R28" s="65">
        <f t="shared" si="5"/>
        <v>1401</v>
      </c>
    </row>
    <row r="29" spans="1:18" ht="27" customHeight="1">
      <c r="A29" s="66" t="s">
        <v>31</v>
      </c>
      <c r="B29" s="64" t="s">
        <v>12</v>
      </c>
      <c r="C29" s="31">
        <v>20</v>
      </c>
      <c r="D29" s="31">
        <v>9</v>
      </c>
      <c r="E29" s="65">
        <f t="shared" si="4"/>
        <v>29</v>
      </c>
      <c r="F29" s="31">
        <v>1</v>
      </c>
      <c r="G29" s="31">
        <v>1</v>
      </c>
      <c r="H29" s="31">
        <v>0</v>
      </c>
      <c r="I29" s="65">
        <f t="shared" si="2"/>
        <v>27</v>
      </c>
      <c r="J29" s="31">
        <v>0</v>
      </c>
      <c r="K29" s="31">
        <v>0</v>
      </c>
      <c r="L29" s="32">
        <v>0</v>
      </c>
      <c r="M29" s="32">
        <v>0</v>
      </c>
      <c r="N29" s="32">
        <v>1</v>
      </c>
      <c r="O29" s="32">
        <v>0</v>
      </c>
      <c r="P29" s="32">
        <v>0</v>
      </c>
      <c r="Q29" s="32">
        <v>980</v>
      </c>
      <c r="R29" s="32">
        <v>980</v>
      </c>
    </row>
    <row r="30" spans="1:18" ht="27" customHeight="1">
      <c r="A30" s="63" t="s">
        <v>32</v>
      </c>
      <c r="B30" s="64" t="s">
        <v>13</v>
      </c>
      <c r="C30" s="31">
        <v>0</v>
      </c>
      <c r="D30" s="31">
        <v>0</v>
      </c>
      <c r="E30" s="65">
        <f t="shared" si="4"/>
        <v>0</v>
      </c>
      <c r="F30" s="31">
        <v>0</v>
      </c>
      <c r="G30" s="31">
        <v>0</v>
      </c>
      <c r="H30" s="31">
        <v>0</v>
      </c>
      <c r="I30" s="65">
        <f t="shared" si="2"/>
        <v>0</v>
      </c>
      <c r="J30" s="31">
        <v>0</v>
      </c>
      <c r="K30" s="31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</row>
    <row r="31" spans="1:18" ht="27" customHeight="1">
      <c r="A31" s="63" t="s">
        <v>37</v>
      </c>
      <c r="B31" s="64" t="s">
        <v>14</v>
      </c>
      <c r="C31" s="31">
        <v>3</v>
      </c>
      <c r="D31" s="31">
        <v>1</v>
      </c>
      <c r="E31" s="65">
        <f t="shared" si="4"/>
        <v>4</v>
      </c>
      <c r="F31" s="31">
        <v>0</v>
      </c>
      <c r="G31" s="31">
        <v>0</v>
      </c>
      <c r="H31" s="31">
        <v>0</v>
      </c>
      <c r="I31" s="65">
        <f t="shared" si="2"/>
        <v>4</v>
      </c>
      <c r="J31" s="31">
        <v>0</v>
      </c>
      <c r="K31" s="31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41</v>
      </c>
      <c r="R31" s="32">
        <v>41</v>
      </c>
    </row>
    <row r="32" spans="1:18" ht="27" customHeight="1">
      <c r="A32" s="63" t="s">
        <v>38</v>
      </c>
      <c r="B32" s="64" t="s">
        <v>39</v>
      </c>
      <c r="C32" s="31">
        <v>113</v>
      </c>
      <c r="D32" s="31">
        <v>11</v>
      </c>
      <c r="E32" s="65">
        <f t="shared" si="4"/>
        <v>124</v>
      </c>
      <c r="F32" s="31">
        <v>7</v>
      </c>
      <c r="G32" s="31">
        <v>2</v>
      </c>
      <c r="H32" s="31">
        <v>2</v>
      </c>
      <c r="I32" s="65">
        <f t="shared" si="2"/>
        <v>113</v>
      </c>
      <c r="J32" s="31">
        <v>0</v>
      </c>
      <c r="K32" s="31">
        <v>2</v>
      </c>
      <c r="L32" s="32">
        <v>0</v>
      </c>
      <c r="M32" s="32">
        <v>0</v>
      </c>
      <c r="N32" s="32">
        <v>4</v>
      </c>
      <c r="O32" s="32">
        <v>0</v>
      </c>
      <c r="P32" s="32">
        <v>0</v>
      </c>
      <c r="Q32" s="32">
        <v>380</v>
      </c>
      <c r="R32" s="32">
        <v>380</v>
      </c>
    </row>
    <row r="33" spans="1:18" ht="26.25" customHeight="1">
      <c r="A33" s="66" t="s">
        <v>33</v>
      </c>
      <c r="B33" s="64" t="s">
        <v>15</v>
      </c>
      <c r="C33" s="31">
        <v>1</v>
      </c>
      <c r="D33" s="31">
        <v>0</v>
      </c>
      <c r="E33" s="65">
        <f t="shared" si="4"/>
        <v>1</v>
      </c>
      <c r="F33" s="31">
        <v>0</v>
      </c>
      <c r="G33" s="31">
        <v>0</v>
      </c>
      <c r="H33" s="31">
        <v>0</v>
      </c>
      <c r="I33" s="65">
        <f t="shared" si="2"/>
        <v>1</v>
      </c>
      <c r="J33" s="31">
        <v>0</v>
      </c>
      <c r="K33" s="31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</row>
    <row r="34" spans="1:18" ht="26.25" customHeight="1">
      <c r="A34" s="66" t="s">
        <v>70</v>
      </c>
      <c r="B34" s="64" t="s">
        <v>71</v>
      </c>
      <c r="C34" s="31">
        <v>0</v>
      </c>
      <c r="D34" s="31">
        <v>1</v>
      </c>
      <c r="E34" s="65">
        <f t="shared" si="4"/>
        <v>1</v>
      </c>
      <c r="F34" s="31">
        <v>0</v>
      </c>
      <c r="G34" s="31">
        <v>0</v>
      </c>
      <c r="H34" s="31">
        <v>0</v>
      </c>
      <c r="I34" s="65">
        <f t="shared" si="2"/>
        <v>1</v>
      </c>
      <c r="J34" s="31">
        <v>0</v>
      </c>
      <c r="K34" s="31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</row>
    <row r="35" spans="1:26" ht="12.75" hidden="1">
      <c r="A35" s="4"/>
      <c r="B35" s="10"/>
      <c r="C35" s="4"/>
      <c r="D35" s="4"/>
      <c r="E35" s="4"/>
      <c r="F35" s="4"/>
      <c r="G35" s="4"/>
      <c r="H35" s="4"/>
      <c r="I35" s="4"/>
      <c r="J35" s="4"/>
      <c r="K35" s="4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hidden="1">
      <c r="A36" s="4"/>
      <c r="B36" s="10"/>
      <c r="C36" s="4"/>
      <c r="D36" s="4"/>
      <c r="E36" s="4"/>
      <c r="F36" s="4"/>
      <c r="G36" s="4"/>
      <c r="H36" s="4"/>
      <c r="I36" s="4"/>
      <c r="J36" s="4"/>
      <c r="K36" s="4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hidden="1">
      <c r="A37" s="4"/>
      <c r="B37" s="10"/>
      <c r="C37" s="4"/>
      <c r="D37" s="4"/>
      <c r="E37" s="4"/>
      <c r="F37" s="4"/>
      <c r="G37" s="4"/>
      <c r="H37" s="4"/>
      <c r="I37" s="4"/>
      <c r="J37" s="4"/>
      <c r="K37" s="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hidden="1">
      <c r="A38" s="4"/>
      <c r="B38" s="10"/>
      <c r="C38" s="4"/>
      <c r="D38" s="4"/>
      <c r="E38" s="4"/>
      <c r="F38" s="4"/>
      <c r="G38" s="4"/>
      <c r="H38" s="4"/>
      <c r="I38" s="4"/>
      <c r="J38" s="4"/>
      <c r="K38" s="4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hidden="1">
      <c r="A39" s="4"/>
      <c r="B39" s="10"/>
      <c r="C39" s="4"/>
      <c r="D39" s="4"/>
      <c r="E39" s="4"/>
      <c r="F39" s="4"/>
      <c r="G39" s="4"/>
      <c r="H39" s="4"/>
      <c r="I39" s="4"/>
      <c r="J39" s="4"/>
      <c r="K39" s="4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hidden="1">
      <c r="A40" s="4"/>
      <c r="B40" s="10"/>
      <c r="C40" s="4"/>
      <c r="D40" s="4"/>
      <c r="E40" s="4"/>
      <c r="F40" s="4"/>
      <c r="G40" s="4"/>
      <c r="H40" s="4"/>
      <c r="I40" s="4"/>
      <c r="J40" s="4"/>
      <c r="K40" s="4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hidden="1">
      <c r="A41" s="4"/>
      <c r="B41" s="10"/>
      <c r="C41" s="4"/>
      <c r="D41" s="4"/>
      <c r="E41" s="4"/>
      <c r="F41" s="4"/>
      <c r="G41" s="4"/>
      <c r="H41" s="4"/>
      <c r="I41" s="4"/>
      <c r="J41" s="4"/>
      <c r="K41" s="4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hidden="1">
      <c r="A42" s="4"/>
      <c r="B42" s="10"/>
      <c r="C42" s="4"/>
      <c r="D42" s="4"/>
      <c r="E42" s="4"/>
      <c r="F42" s="4"/>
      <c r="G42" s="4"/>
      <c r="H42" s="4"/>
      <c r="I42" s="4"/>
      <c r="J42" s="4"/>
      <c r="K42" s="4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60" ht="12.75" hidden="1">
      <c r="A43" s="4"/>
      <c r="B43" s="10"/>
      <c r="C43" s="4"/>
      <c r="D43" s="4"/>
      <c r="E43" s="4"/>
      <c r="F43" s="4"/>
      <c r="G43" s="4"/>
      <c r="H43" s="4"/>
      <c r="I43" s="4"/>
      <c r="J43" s="4"/>
      <c r="K43" s="4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ht="12.75" hidden="1">
      <c r="A44" s="4"/>
      <c r="B44" s="10"/>
      <c r="C44" s="4"/>
      <c r="D44" s="4"/>
      <c r="E44" s="4"/>
      <c r="F44" s="4"/>
      <c r="G44" s="4"/>
      <c r="H44" s="4"/>
      <c r="I44" s="4"/>
      <c r="J44" s="4"/>
      <c r="K44" s="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ht="12.75" hidden="1">
      <c r="A45" s="4"/>
      <c r="B45" s="10"/>
      <c r="C45" s="4"/>
      <c r="D45" s="4"/>
      <c r="E45" s="4"/>
      <c r="F45" s="4"/>
      <c r="G45" s="4"/>
      <c r="H45" s="4"/>
      <c r="I45" s="4"/>
      <c r="J45" s="4"/>
      <c r="K45" s="4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11" ht="12.75" hidden="1">
      <c r="A46" s="4"/>
      <c r="B46" s="10"/>
      <c r="C46" s="4"/>
      <c r="D46" s="4"/>
      <c r="E46" s="4"/>
      <c r="F46" s="4"/>
      <c r="G46" s="4"/>
      <c r="H46" s="4"/>
      <c r="I46" s="4"/>
      <c r="J46" s="4"/>
      <c r="K46" s="4"/>
    </row>
    <row r="47" spans="1:11" ht="12.75" hidden="1">
      <c r="A47" s="4"/>
      <c r="B47" s="10"/>
      <c r="C47" s="4"/>
      <c r="D47" s="4"/>
      <c r="E47" s="4"/>
      <c r="F47" s="4"/>
      <c r="G47" s="4"/>
      <c r="H47" s="4"/>
      <c r="I47" s="4"/>
      <c r="J47" s="4"/>
      <c r="K47" s="4"/>
    </row>
    <row r="48" spans="1:11" ht="12.75" hidden="1">
      <c r="A48" s="4"/>
      <c r="B48" s="10"/>
      <c r="C48" s="4"/>
      <c r="D48" s="4"/>
      <c r="E48" s="4"/>
      <c r="F48" s="4"/>
      <c r="G48" s="4"/>
      <c r="H48" s="4"/>
      <c r="I48" s="4"/>
      <c r="J48" s="4"/>
      <c r="K48" s="4"/>
    </row>
    <row r="49" spans="1:11" ht="12.75" hidden="1">
      <c r="A49" s="4"/>
      <c r="B49" s="10"/>
      <c r="C49" s="4"/>
      <c r="D49" s="4"/>
      <c r="E49" s="4"/>
      <c r="F49" s="4"/>
      <c r="G49" s="4"/>
      <c r="H49" s="4"/>
      <c r="I49" s="4"/>
      <c r="J49" s="4"/>
      <c r="K49" s="4"/>
    </row>
    <row r="50" spans="1:11" ht="12.75" hidden="1">
      <c r="A50" s="4"/>
      <c r="B50" s="10"/>
      <c r="C50" s="4"/>
      <c r="D50" s="4"/>
      <c r="E50" s="4"/>
      <c r="F50" s="4"/>
      <c r="G50" s="4"/>
      <c r="H50" s="4"/>
      <c r="I50" s="4"/>
      <c r="J50" s="4"/>
      <c r="K50" s="4"/>
    </row>
    <row r="51" spans="1:11" ht="12.75" hidden="1">
      <c r="A51" s="4"/>
      <c r="B51" s="10"/>
      <c r="C51" s="4"/>
      <c r="D51" s="4"/>
      <c r="E51" s="4"/>
      <c r="F51" s="4"/>
      <c r="G51" s="4"/>
      <c r="H51" s="4"/>
      <c r="I51" s="4"/>
      <c r="J51" s="4"/>
      <c r="K51" s="4"/>
    </row>
    <row r="52" spans="1:11" ht="12.75" hidden="1">
      <c r="A52" s="4"/>
      <c r="B52" s="10"/>
      <c r="C52" s="4"/>
      <c r="D52" s="4"/>
      <c r="E52" s="4"/>
      <c r="F52" s="4"/>
      <c r="G52" s="4"/>
      <c r="H52" s="4"/>
      <c r="I52" s="4"/>
      <c r="J52" s="4"/>
      <c r="K52" s="4"/>
    </row>
    <row r="53" spans="1:11" ht="12.75" hidden="1">
      <c r="A53" s="4"/>
      <c r="B53" s="10"/>
      <c r="C53" s="4"/>
      <c r="D53" s="4"/>
      <c r="E53" s="4"/>
      <c r="F53" s="4"/>
      <c r="G53" s="4"/>
      <c r="H53" s="4"/>
      <c r="I53" s="4"/>
      <c r="J53" s="4"/>
      <c r="K53" s="4"/>
    </row>
    <row r="54" spans="1:11" ht="12.75" hidden="1">
      <c r="A54" s="4"/>
      <c r="B54" s="10"/>
      <c r="C54" s="4"/>
      <c r="D54" s="4"/>
      <c r="E54" s="4"/>
      <c r="F54" s="4"/>
      <c r="G54" s="4"/>
      <c r="H54" s="4"/>
      <c r="I54" s="4"/>
      <c r="J54" s="4"/>
      <c r="K54" s="4"/>
    </row>
    <row r="55" spans="1:11" ht="12.75" hidden="1">
      <c r="A55" s="4"/>
      <c r="B55" s="10"/>
      <c r="C55" s="4"/>
      <c r="D55" s="4"/>
      <c r="E55" s="4"/>
      <c r="F55" s="4"/>
      <c r="G55" s="4"/>
      <c r="H55" s="4"/>
      <c r="I55" s="4"/>
      <c r="J55" s="4"/>
      <c r="K55" s="4"/>
    </row>
    <row r="56" spans="1:11" ht="12.75" hidden="1">
      <c r="A56" s="4"/>
      <c r="B56" s="10"/>
      <c r="C56" s="4"/>
      <c r="D56" s="4"/>
      <c r="E56" s="4"/>
      <c r="F56" s="4"/>
      <c r="G56" s="4"/>
      <c r="H56" s="4"/>
      <c r="I56" s="4"/>
      <c r="J56" s="4"/>
      <c r="K56" s="4"/>
    </row>
    <row r="57" spans="1:11" ht="12.75" hidden="1">
      <c r="A57" s="4"/>
      <c r="B57" s="10"/>
      <c r="C57" s="4"/>
      <c r="D57" s="4"/>
      <c r="E57" s="4"/>
      <c r="F57" s="4"/>
      <c r="G57" s="4"/>
      <c r="H57" s="4"/>
      <c r="I57" s="4"/>
      <c r="J57" s="4"/>
      <c r="K57" s="4"/>
    </row>
    <row r="58" spans="1:11" ht="12.75" hidden="1">
      <c r="A58" s="4"/>
      <c r="B58" s="10"/>
      <c r="C58" s="4"/>
      <c r="D58" s="4"/>
      <c r="E58" s="4"/>
      <c r="F58" s="4"/>
      <c r="G58" s="4"/>
      <c r="H58" s="4"/>
      <c r="I58" s="4"/>
      <c r="J58" s="4"/>
      <c r="K58" s="4"/>
    </row>
    <row r="59" spans="1:11" ht="12.75" hidden="1">
      <c r="A59" s="4"/>
      <c r="B59" s="10"/>
      <c r="C59" s="4"/>
      <c r="D59" s="4"/>
      <c r="E59" s="4"/>
      <c r="F59" s="4"/>
      <c r="G59" s="4"/>
      <c r="H59" s="4"/>
      <c r="I59" s="4"/>
      <c r="J59" s="4"/>
      <c r="K59" s="4"/>
    </row>
    <row r="60" spans="1:11" ht="12.75" hidden="1">
      <c r="A60" s="4"/>
      <c r="B60" s="10"/>
      <c r="C60" s="4"/>
      <c r="D60" s="4"/>
      <c r="E60" s="4"/>
      <c r="F60" s="4"/>
      <c r="G60" s="4"/>
      <c r="H60" s="4"/>
      <c r="I60" s="4"/>
      <c r="J60" s="4"/>
      <c r="K60" s="4"/>
    </row>
    <row r="61" spans="1:11" ht="12.75" hidden="1">
      <c r="A61" s="4"/>
      <c r="B61" s="10"/>
      <c r="C61" s="4"/>
      <c r="D61" s="4"/>
      <c r="E61" s="4"/>
      <c r="F61" s="4"/>
      <c r="G61" s="4"/>
      <c r="H61" s="4"/>
      <c r="I61" s="4"/>
      <c r="J61" s="4"/>
      <c r="K61" s="4"/>
    </row>
    <row r="62" spans="1:11" ht="12.75" hidden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sheetProtection sheet="1" objects="1" scenarios="1"/>
  <mergeCells count="31">
    <mergeCell ref="L12:L18"/>
    <mergeCell ref="A8:R8"/>
    <mergeCell ref="D12:D18"/>
    <mergeCell ref="G13:G18"/>
    <mergeCell ref="Q11:R11"/>
    <mergeCell ref="Q12:Q18"/>
    <mergeCell ref="R12:R18"/>
    <mergeCell ref="O11:P11"/>
    <mergeCell ref="O12:O18"/>
    <mergeCell ref="P12:P18"/>
    <mergeCell ref="H12:H18"/>
    <mergeCell ref="J12:K12"/>
    <mergeCell ref="C12:C18"/>
    <mergeCell ref="J13:J18"/>
    <mergeCell ref="O1:R1"/>
    <mergeCell ref="O3:R3"/>
    <mergeCell ref="A10:R10"/>
    <mergeCell ref="A6:R6"/>
    <mergeCell ref="I1:N1"/>
    <mergeCell ref="I3:N3"/>
    <mergeCell ref="I5:N5"/>
    <mergeCell ref="B11:B18"/>
    <mergeCell ref="K13:K18"/>
    <mergeCell ref="C11:I11"/>
    <mergeCell ref="F12:G12"/>
    <mergeCell ref="I12:I18"/>
    <mergeCell ref="E12:E18"/>
    <mergeCell ref="F13:F18"/>
    <mergeCell ref="J11:N11"/>
    <mergeCell ref="M12:M18"/>
    <mergeCell ref="N12:N18"/>
  </mergeCells>
  <printOptions/>
  <pageMargins left="0.17" right="0.16" top="0.32" bottom="0.17" header="0.35" footer="0.27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SheetLayoutView="75" workbookViewId="0" topLeftCell="A7">
      <selection activeCell="G25" sqref="G25"/>
    </sheetView>
  </sheetViews>
  <sheetFormatPr defaultColWidth="9.140625" defaultRowHeight="12.75"/>
  <cols>
    <col min="1" max="1" width="39.57421875" style="0" customWidth="1"/>
    <col min="2" max="2" width="5.28125" style="0" customWidth="1"/>
    <col min="3" max="3" width="10.57421875" style="0" customWidth="1"/>
    <col min="4" max="4" width="10.8515625" style="0" customWidth="1"/>
    <col min="5" max="5" width="12.421875" style="0" customWidth="1"/>
    <col min="11" max="11" width="9.00390625" style="0" customWidth="1"/>
    <col min="12" max="12" width="10.28125" style="0" customWidth="1"/>
    <col min="13" max="13" width="10.8515625" style="0" customWidth="1"/>
    <col min="14" max="14" width="12.28125" style="0" customWidth="1"/>
  </cols>
  <sheetData>
    <row r="1" spans="1:14" ht="18">
      <c r="A1" s="111" t="s">
        <v>21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12.75">
      <c r="A2" s="15" t="s">
        <v>34</v>
      </c>
      <c r="B2" s="112" t="s">
        <v>22</v>
      </c>
      <c r="C2" s="115" t="s">
        <v>23</v>
      </c>
      <c r="D2" s="116"/>
      <c r="E2" s="117"/>
      <c r="F2" s="115" t="s">
        <v>41</v>
      </c>
      <c r="G2" s="116"/>
      <c r="H2" s="116"/>
      <c r="I2" s="116"/>
      <c r="J2" s="116"/>
      <c r="K2" s="116"/>
      <c r="L2" s="117"/>
      <c r="M2" s="118" t="s">
        <v>55</v>
      </c>
      <c r="N2" s="118" t="s">
        <v>48</v>
      </c>
    </row>
    <row r="3" spans="1:14" ht="12.75">
      <c r="A3" s="9" t="s">
        <v>83</v>
      </c>
      <c r="B3" s="113"/>
      <c r="C3" s="121" t="s">
        <v>24</v>
      </c>
      <c r="D3" s="101" t="s">
        <v>42</v>
      </c>
      <c r="E3" s="113" t="s">
        <v>50</v>
      </c>
      <c r="F3" s="118" t="s">
        <v>49</v>
      </c>
      <c r="G3" s="105" t="s">
        <v>43</v>
      </c>
      <c r="H3" s="105" t="s">
        <v>44</v>
      </c>
      <c r="I3" s="105" t="s">
        <v>45</v>
      </c>
      <c r="J3" s="101" t="s">
        <v>46</v>
      </c>
      <c r="K3" s="101" t="s">
        <v>53</v>
      </c>
      <c r="L3" s="101" t="s">
        <v>47</v>
      </c>
      <c r="M3" s="119"/>
      <c r="N3" s="119"/>
    </row>
    <row r="4" spans="1:20" ht="12.75" customHeight="1">
      <c r="A4" s="9" t="s">
        <v>84</v>
      </c>
      <c r="B4" s="113"/>
      <c r="C4" s="121"/>
      <c r="D4" s="101"/>
      <c r="E4" s="113"/>
      <c r="F4" s="119"/>
      <c r="G4" s="106"/>
      <c r="H4" s="106"/>
      <c r="I4" s="106"/>
      <c r="J4" s="101"/>
      <c r="K4" s="101"/>
      <c r="L4" s="101"/>
      <c r="M4" s="119"/>
      <c r="N4" s="119"/>
      <c r="O4" s="1"/>
      <c r="P4" s="1"/>
      <c r="Q4" s="1"/>
      <c r="R4" s="1"/>
      <c r="S4" s="1"/>
      <c r="T4" s="1"/>
    </row>
    <row r="5" spans="1:20" ht="12.75" customHeight="1">
      <c r="A5" s="9" t="s">
        <v>3</v>
      </c>
      <c r="B5" s="113"/>
      <c r="C5" s="121"/>
      <c r="D5" s="101"/>
      <c r="E5" s="113"/>
      <c r="F5" s="119"/>
      <c r="G5" s="106"/>
      <c r="H5" s="106"/>
      <c r="I5" s="106"/>
      <c r="J5" s="101"/>
      <c r="K5" s="101"/>
      <c r="L5" s="101"/>
      <c r="M5" s="119"/>
      <c r="N5" s="119"/>
      <c r="O5" s="1"/>
      <c r="P5" s="1"/>
      <c r="Q5" s="1"/>
      <c r="R5" s="1"/>
      <c r="S5" s="1"/>
      <c r="T5" s="1"/>
    </row>
    <row r="6" spans="1:20" ht="12.75">
      <c r="A6" s="18"/>
      <c r="B6" s="113"/>
      <c r="C6" s="121"/>
      <c r="D6" s="101"/>
      <c r="E6" s="113"/>
      <c r="F6" s="119"/>
      <c r="G6" s="106"/>
      <c r="H6" s="106"/>
      <c r="I6" s="106"/>
      <c r="J6" s="101"/>
      <c r="K6" s="101"/>
      <c r="L6" s="101"/>
      <c r="M6" s="119"/>
      <c r="N6" s="119"/>
      <c r="O6" s="1"/>
      <c r="P6" s="1"/>
      <c r="Q6" s="1"/>
      <c r="R6" s="1"/>
      <c r="S6" s="1"/>
      <c r="T6" s="1"/>
    </row>
    <row r="7" spans="1:20" ht="12.75">
      <c r="A7" s="9" t="s">
        <v>85</v>
      </c>
      <c r="B7" s="113"/>
      <c r="C7" s="121"/>
      <c r="D7" s="101"/>
      <c r="E7" s="113"/>
      <c r="F7" s="119"/>
      <c r="G7" s="106"/>
      <c r="H7" s="106"/>
      <c r="I7" s="106"/>
      <c r="J7" s="101"/>
      <c r="K7" s="101"/>
      <c r="L7" s="101"/>
      <c r="M7" s="119"/>
      <c r="N7" s="119"/>
      <c r="O7" s="1"/>
      <c r="P7" s="1"/>
      <c r="Q7" s="1"/>
      <c r="R7" s="1"/>
      <c r="S7" s="1"/>
      <c r="T7" s="1"/>
    </row>
    <row r="8" spans="1:20" ht="12.75">
      <c r="A8" s="18"/>
      <c r="B8" s="113"/>
      <c r="C8" s="121"/>
      <c r="D8" s="101"/>
      <c r="E8" s="113"/>
      <c r="F8" s="119"/>
      <c r="G8" s="106"/>
      <c r="H8" s="106"/>
      <c r="I8" s="106"/>
      <c r="J8" s="101"/>
      <c r="K8" s="101"/>
      <c r="L8" s="101"/>
      <c r="M8" s="119"/>
      <c r="N8" s="119"/>
      <c r="O8" s="1"/>
      <c r="P8" s="1"/>
      <c r="Q8" s="1"/>
      <c r="R8" s="1"/>
      <c r="S8" s="1"/>
      <c r="T8" s="1"/>
    </row>
    <row r="9" spans="1:20" ht="12.75">
      <c r="A9" s="9" t="s">
        <v>86</v>
      </c>
      <c r="B9" s="113"/>
      <c r="C9" s="121"/>
      <c r="D9" s="101"/>
      <c r="E9" s="113"/>
      <c r="F9" s="119"/>
      <c r="G9" s="106"/>
      <c r="H9" s="106"/>
      <c r="I9" s="106"/>
      <c r="J9" s="101"/>
      <c r="K9" s="101"/>
      <c r="L9" s="101"/>
      <c r="M9" s="119"/>
      <c r="N9" s="119"/>
      <c r="O9" s="1"/>
      <c r="P9" s="1"/>
      <c r="Q9" s="1"/>
      <c r="R9" s="1"/>
      <c r="S9" s="1"/>
      <c r="T9" s="1"/>
    </row>
    <row r="10" spans="1:20" ht="12.75">
      <c r="A10" s="18"/>
      <c r="B10" s="113"/>
      <c r="C10" s="121"/>
      <c r="D10" s="101"/>
      <c r="E10" s="113"/>
      <c r="F10" s="119"/>
      <c r="G10" s="106"/>
      <c r="H10" s="106"/>
      <c r="I10" s="106"/>
      <c r="J10" s="101"/>
      <c r="K10" s="101"/>
      <c r="L10" s="101"/>
      <c r="M10" s="119"/>
      <c r="N10" s="119"/>
      <c r="O10" s="1"/>
      <c r="P10" s="1"/>
      <c r="Q10" s="1"/>
      <c r="R10" s="1"/>
      <c r="S10" s="1"/>
      <c r="T10" s="1"/>
    </row>
    <row r="11" spans="1:20" ht="12.75">
      <c r="A11" s="9" t="s">
        <v>51</v>
      </c>
      <c r="B11" s="113"/>
      <c r="C11" s="121"/>
      <c r="D11" s="101"/>
      <c r="E11" s="113"/>
      <c r="F11" s="119"/>
      <c r="G11" s="106"/>
      <c r="H11" s="106"/>
      <c r="I11" s="106"/>
      <c r="J11" s="101"/>
      <c r="K11" s="101"/>
      <c r="L11" s="101"/>
      <c r="M11" s="119"/>
      <c r="N11" s="119"/>
      <c r="O11" s="1"/>
      <c r="P11" s="1"/>
      <c r="Q11" s="1"/>
      <c r="R11" s="1"/>
      <c r="S11" s="1"/>
      <c r="T11" s="1"/>
    </row>
    <row r="12" spans="1:20" ht="12.75">
      <c r="A12" s="5"/>
      <c r="B12" s="114"/>
      <c r="C12" s="122"/>
      <c r="D12" s="101"/>
      <c r="E12" s="114"/>
      <c r="F12" s="120"/>
      <c r="G12" s="107"/>
      <c r="H12" s="107"/>
      <c r="I12" s="107"/>
      <c r="J12" s="101"/>
      <c r="K12" s="101"/>
      <c r="L12" s="101"/>
      <c r="M12" s="120"/>
      <c r="N12" s="120"/>
      <c r="O12" s="1"/>
      <c r="P12" s="1"/>
      <c r="Q12" s="1"/>
      <c r="R12" s="1"/>
      <c r="S12" s="1"/>
      <c r="T12" s="1"/>
    </row>
    <row r="13" spans="1:20" ht="12.75">
      <c r="A13" s="27" t="s">
        <v>0</v>
      </c>
      <c r="B13" s="6" t="s">
        <v>1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1"/>
      <c r="P13" s="1"/>
      <c r="Q13" s="1"/>
      <c r="R13" s="1"/>
      <c r="S13" s="1"/>
      <c r="T13" s="1"/>
    </row>
    <row r="14" spans="1:20" ht="13.5">
      <c r="A14" s="19" t="s">
        <v>87</v>
      </c>
      <c r="B14" s="23" t="s">
        <v>5</v>
      </c>
      <c r="C14" s="28">
        <f>SUM(C15+C18+C22+C27)</f>
        <v>1291282</v>
      </c>
      <c r="D14" s="28">
        <f aca="true" t="shared" si="0" ref="D14:N14">SUM(D15+D18+D22+D27)</f>
        <v>115584</v>
      </c>
      <c r="E14" s="28">
        <f t="shared" si="0"/>
        <v>1406866</v>
      </c>
      <c r="F14" s="28">
        <f t="shared" si="0"/>
        <v>74644</v>
      </c>
      <c r="G14" s="28">
        <f t="shared" si="0"/>
        <v>15854</v>
      </c>
      <c r="H14" s="28">
        <f t="shared" si="0"/>
        <v>0</v>
      </c>
      <c r="I14" s="28">
        <f t="shared" si="0"/>
        <v>2095</v>
      </c>
      <c r="J14" s="28">
        <f t="shared" si="0"/>
        <v>6910</v>
      </c>
      <c r="K14" s="28">
        <f t="shared" si="0"/>
        <v>49785</v>
      </c>
      <c r="L14" s="28">
        <f t="shared" si="0"/>
        <v>38385</v>
      </c>
      <c r="M14" s="28">
        <f t="shared" si="0"/>
        <v>47946</v>
      </c>
      <c r="N14" s="28">
        <f t="shared" si="0"/>
        <v>1309135</v>
      </c>
      <c r="O14" s="1"/>
      <c r="P14" s="1"/>
      <c r="Q14" s="1"/>
      <c r="R14" s="1"/>
      <c r="S14" s="1"/>
      <c r="T14" s="1"/>
    </row>
    <row r="15" spans="1:14" ht="25.5">
      <c r="A15" s="20" t="s">
        <v>91</v>
      </c>
      <c r="B15" s="23" t="s">
        <v>6</v>
      </c>
      <c r="C15" s="28">
        <f>SUM(C16+C17)</f>
        <v>77474</v>
      </c>
      <c r="D15" s="28">
        <f aca="true" t="shared" si="1" ref="D15:M15">SUM(D16+D17)</f>
        <v>16044</v>
      </c>
      <c r="E15" s="28">
        <f t="shared" si="1"/>
        <v>93518</v>
      </c>
      <c r="F15" s="28">
        <f t="shared" si="1"/>
        <v>14702</v>
      </c>
      <c r="G15" s="28">
        <f t="shared" si="1"/>
        <v>2885</v>
      </c>
      <c r="H15" s="28">
        <f t="shared" si="1"/>
        <v>0</v>
      </c>
      <c r="I15" s="28">
        <f t="shared" si="1"/>
        <v>380</v>
      </c>
      <c r="J15" s="28">
        <f t="shared" si="1"/>
        <v>1320</v>
      </c>
      <c r="K15" s="28">
        <f t="shared" si="1"/>
        <v>10117</v>
      </c>
      <c r="L15" s="28">
        <f t="shared" si="1"/>
        <v>3295</v>
      </c>
      <c r="M15" s="28">
        <f t="shared" si="1"/>
        <v>6026</v>
      </c>
      <c r="N15" s="28">
        <f>SUM(N16+N17)</f>
        <v>77375</v>
      </c>
    </row>
    <row r="16" spans="1:14" ht="26.25" customHeight="1">
      <c r="A16" s="20" t="s">
        <v>92</v>
      </c>
      <c r="B16" s="23" t="s">
        <v>7</v>
      </c>
      <c r="C16" s="30">
        <v>11511</v>
      </c>
      <c r="D16" s="30">
        <v>1477</v>
      </c>
      <c r="E16" s="29">
        <f aca="true" t="shared" si="2" ref="E16:E27">SUM(C16+D16)</f>
        <v>12988</v>
      </c>
      <c r="F16" s="29">
        <f aca="true" t="shared" si="3" ref="F16:F27">SUM(G16:K16)</f>
        <v>6821</v>
      </c>
      <c r="G16" s="30">
        <v>1005</v>
      </c>
      <c r="H16" s="30">
        <v>0</v>
      </c>
      <c r="I16" s="30">
        <v>0</v>
      </c>
      <c r="J16" s="30">
        <v>0</v>
      </c>
      <c r="K16" s="30">
        <v>5816</v>
      </c>
      <c r="L16" s="30">
        <v>1270</v>
      </c>
      <c r="M16" s="30">
        <v>4416</v>
      </c>
      <c r="N16" s="28">
        <f>SUM(E16-K16-M16)</f>
        <v>2756</v>
      </c>
    </row>
    <row r="17" spans="1:14" ht="13.5">
      <c r="A17" s="20" t="s">
        <v>29</v>
      </c>
      <c r="B17" s="23" t="s">
        <v>8</v>
      </c>
      <c r="C17" s="30">
        <v>65963</v>
      </c>
      <c r="D17" s="30">
        <v>14567</v>
      </c>
      <c r="E17" s="29">
        <f t="shared" si="2"/>
        <v>80530</v>
      </c>
      <c r="F17" s="29">
        <f t="shared" si="3"/>
        <v>7881</v>
      </c>
      <c r="G17" s="30">
        <v>1880</v>
      </c>
      <c r="H17" s="30">
        <v>0</v>
      </c>
      <c r="I17" s="30">
        <v>380</v>
      </c>
      <c r="J17" s="30">
        <v>1320</v>
      </c>
      <c r="K17" s="30">
        <v>4301</v>
      </c>
      <c r="L17" s="30">
        <v>2025</v>
      </c>
      <c r="M17" s="30">
        <v>1610</v>
      </c>
      <c r="N17" s="28">
        <f>SUM(E17-K17-M17)</f>
        <v>74619</v>
      </c>
    </row>
    <row r="18" spans="1:14" ht="22.5">
      <c r="A18" s="24" t="s">
        <v>90</v>
      </c>
      <c r="B18" s="23" t="s">
        <v>9</v>
      </c>
      <c r="C18" s="28">
        <f>SUM(C19:C21)</f>
        <v>1057012</v>
      </c>
      <c r="D18" s="28">
        <f aca="true" t="shared" si="4" ref="D18:N18">SUM(D19:D21)</f>
        <v>58429</v>
      </c>
      <c r="E18" s="28">
        <f t="shared" si="4"/>
        <v>1115441</v>
      </c>
      <c r="F18" s="28">
        <f t="shared" si="4"/>
        <v>33936</v>
      </c>
      <c r="G18" s="28">
        <f t="shared" si="4"/>
        <v>4564</v>
      </c>
      <c r="H18" s="28">
        <f t="shared" si="4"/>
        <v>0</v>
      </c>
      <c r="I18" s="28">
        <f t="shared" si="4"/>
        <v>795</v>
      </c>
      <c r="J18" s="28">
        <f t="shared" si="4"/>
        <v>2562</v>
      </c>
      <c r="K18" s="28">
        <f t="shared" si="4"/>
        <v>26015</v>
      </c>
      <c r="L18" s="28">
        <f t="shared" si="4"/>
        <v>22469</v>
      </c>
      <c r="M18" s="28">
        <f t="shared" si="4"/>
        <v>29587</v>
      </c>
      <c r="N18" s="28">
        <f t="shared" si="4"/>
        <v>1059839</v>
      </c>
    </row>
    <row r="19" spans="1:14" ht="26.25" customHeight="1">
      <c r="A19" s="20" t="s">
        <v>93</v>
      </c>
      <c r="B19" s="23" t="s">
        <v>20</v>
      </c>
      <c r="C19" s="30">
        <v>118144</v>
      </c>
      <c r="D19" s="30">
        <v>21755</v>
      </c>
      <c r="E19" s="29">
        <f t="shared" si="2"/>
        <v>139899</v>
      </c>
      <c r="F19" s="29">
        <f t="shared" si="3"/>
        <v>8682</v>
      </c>
      <c r="G19" s="30">
        <v>980</v>
      </c>
      <c r="H19" s="30">
        <v>0</v>
      </c>
      <c r="I19" s="30">
        <v>220</v>
      </c>
      <c r="J19" s="30">
        <v>1780</v>
      </c>
      <c r="K19" s="30">
        <v>5702</v>
      </c>
      <c r="L19" s="30">
        <v>6426</v>
      </c>
      <c r="M19" s="30">
        <v>0</v>
      </c>
      <c r="N19" s="28">
        <f>SUM(E19-K19-M19)</f>
        <v>134197</v>
      </c>
    </row>
    <row r="20" spans="1:14" ht="25.5" customHeight="1">
      <c r="A20" s="19" t="s">
        <v>30</v>
      </c>
      <c r="B20" s="23" t="s">
        <v>10</v>
      </c>
      <c r="C20" s="30">
        <v>258500</v>
      </c>
      <c r="D20" s="30">
        <v>28968</v>
      </c>
      <c r="E20" s="29">
        <f t="shared" si="2"/>
        <v>287468</v>
      </c>
      <c r="F20" s="29">
        <f t="shared" si="3"/>
        <v>16189</v>
      </c>
      <c r="G20" s="30">
        <v>2111</v>
      </c>
      <c r="H20" s="30">
        <v>0</v>
      </c>
      <c r="I20" s="30">
        <v>305</v>
      </c>
      <c r="J20" s="30">
        <v>160</v>
      </c>
      <c r="K20" s="30">
        <v>13613</v>
      </c>
      <c r="L20" s="30">
        <v>7153</v>
      </c>
      <c r="M20" s="30">
        <v>0</v>
      </c>
      <c r="N20" s="28">
        <f>SUM(E20-K20-M20)</f>
        <v>273855</v>
      </c>
    </row>
    <row r="21" spans="1:14" ht="25.5" customHeight="1">
      <c r="A21" s="19" t="s">
        <v>35</v>
      </c>
      <c r="B21" s="23" t="s">
        <v>36</v>
      </c>
      <c r="C21" s="30">
        <v>680368</v>
      </c>
      <c r="D21" s="30">
        <v>7706</v>
      </c>
      <c r="E21" s="29">
        <f t="shared" si="2"/>
        <v>688074</v>
      </c>
      <c r="F21" s="29">
        <f t="shared" si="3"/>
        <v>9065</v>
      </c>
      <c r="G21" s="30">
        <v>1473</v>
      </c>
      <c r="H21" s="30">
        <v>0</v>
      </c>
      <c r="I21" s="30">
        <v>270</v>
      </c>
      <c r="J21" s="30">
        <v>622</v>
      </c>
      <c r="K21" s="30">
        <v>6700</v>
      </c>
      <c r="L21" s="30">
        <v>8890</v>
      </c>
      <c r="M21" s="30">
        <v>29587</v>
      </c>
      <c r="N21" s="28">
        <f>SUM(E21-K21-M21)</f>
        <v>651787</v>
      </c>
    </row>
    <row r="22" spans="1:14" ht="26.25" customHeight="1">
      <c r="A22" s="20" t="s">
        <v>52</v>
      </c>
      <c r="B22" s="23" t="s">
        <v>11</v>
      </c>
      <c r="C22" s="28">
        <f>SUM(C23:C26)</f>
        <v>156796</v>
      </c>
      <c r="D22" s="28">
        <f aca="true" t="shared" si="5" ref="D22:M22">SUM(D23:D26)</f>
        <v>41111</v>
      </c>
      <c r="E22" s="28">
        <f t="shared" si="5"/>
        <v>197907</v>
      </c>
      <c r="F22" s="28">
        <f t="shared" si="5"/>
        <v>26006</v>
      </c>
      <c r="G22" s="28">
        <f t="shared" si="5"/>
        <v>8405</v>
      </c>
      <c r="H22" s="28">
        <f t="shared" si="5"/>
        <v>0</v>
      </c>
      <c r="I22" s="28">
        <f t="shared" si="5"/>
        <v>920</v>
      </c>
      <c r="J22" s="28">
        <f t="shared" si="5"/>
        <v>3028</v>
      </c>
      <c r="K22" s="28">
        <f t="shared" si="5"/>
        <v>13653</v>
      </c>
      <c r="L22" s="28">
        <f t="shared" si="5"/>
        <v>12621</v>
      </c>
      <c r="M22" s="28">
        <f t="shared" si="5"/>
        <v>12333</v>
      </c>
      <c r="N22" s="28">
        <f>SUM(N23:N26)</f>
        <v>171921</v>
      </c>
    </row>
    <row r="23" spans="1:14" ht="26.25" customHeight="1">
      <c r="A23" s="20" t="s">
        <v>94</v>
      </c>
      <c r="B23" s="23" t="s">
        <v>12</v>
      </c>
      <c r="C23" s="30">
        <v>2676</v>
      </c>
      <c r="D23" s="30">
        <v>10560</v>
      </c>
      <c r="E23" s="29">
        <f t="shared" si="2"/>
        <v>13236</v>
      </c>
      <c r="F23" s="29">
        <f t="shared" si="3"/>
        <v>10568</v>
      </c>
      <c r="G23" s="30">
        <v>2105</v>
      </c>
      <c r="H23" s="30">
        <v>0</v>
      </c>
      <c r="I23" s="30">
        <v>500</v>
      </c>
      <c r="J23" s="30">
        <v>540</v>
      </c>
      <c r="K23" s="30">
        <v>7423</v>
      </c>
      <c r="L23" s="30">
        <v>11444</v>
      </c>
      <c r="M23" s="30">
        <v>3360</v>
      </c>
      <c r="N23" s="28">
        <f>SUM(E23-K23-M23)</f>
        <v>2453</v>
      </c>
    </row>
    <row r="24" spans="1:14" ht="13.5">
      <c r="A24" s="19" t="s">
        <v>32</v>
      </c>
      <c r="B24" s="23" t="s">
        <v>13</v>
      </c>
      <c r="C24" s="30">
        <v>2488</v>
      </c>
      <c r="D24" s="30">
        <v>0</v>
      </c>
      <c r="E24" s="29">
        <f t="shared" si="2"/>
        <v>2488</v>
      </c>
      <c r="F24" s="29">
        <f t="shared" si="3"/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28">
        <f>SUM(E24-K24-M24)</f>
        <v>2488</v>
      </c>
    </row>
    <row r="25" spans="1:14" ht="13.5">
      <c r="A25" s="19" t="s">
        <v>37</v>
      </c>
      <c r="B25" s="23" t="s">
        <v>14</v>
      </c>
      <c r="C25" s="30">
        <v>0</v>
      </c>
      <c r="D25" s="30">
        <v>0</v>
      </c>
      <c r="E25" s="29">
        <f t="shared" si="2"/>
        <v>0</v>
      </c>
      <c r="F25" s="29">
        <f t="shared" si="3"/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28">
        <f>SUM(E25-K25-M25)</f>
        <v>0</v>
      </c>
    </row>
    <row r="26" spans="1:14" ht="26.25" customHeight="1">
      <c r="A26" s="19" t="s">
        <v>38</v>
      </c>
      <c r="B26" s="23" t="s">
        <v>39</v>
      </c>
      <c r="C26" s="30">
        <v>151632</v>
      </c>
      <c r="D26" s="30">
        <v>30551</v>
      </c>
      <c r="E26" s="29">
        <f t="shared" si="2"/>
        <v>182183</v>
      </c>
      <c r="F26" s="29">
        <f t="shared" si="3"/>
        <v>15438</v>
      </c>
      <c r="G26" s="30">
        <v>6300</v>
      </c>
      <c r="H26" s="30">
        <v>0</v>
      </c>
      <c r="I26" s="30">
        <v>420</v>
      </c>
      <c r="J26" s="30">
        <v>2488</v>
      </c>
      <c r="K26" s="30">
        <v>6230</v>
      </c>
      <c r="L26" s="30">
        <v>1177</v>
      </c>
      <c r="M26" s="30">
        <v>8973</v>
      </c>
      <c r="N26" s="28">
        <f>SUM(E26-K26-M26)</f>
        <v>166980</v>
      </c>
    </row>
    <row r="27" spans="1:14" ht="26.25" customHeight="1">
      <c r="A27" s="24" t="s">
        <v>33</v>
      </c>
      <c r="B27" s="23" t="s">
        <v>15</v>
      </c>
      <c r="C27" s="30">
        <v>0</v>
      </c>
      <c r="D27" s="30">
        <v>0</v>
      </c>
      <c r="E27" s="29">
        <f t="shared" si="2"/>
        <v>0</v>
      </c>
      <c r="F27" s="29">
        <f t="shared" si="3"/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28">
        <f>SUM(E27-K27-M27)</f>
        <v>0</v>
      </c>
    </row>
    <row r="28" spans="1:14" ht="26.25" customHeight="1">
      <c r="A28" s="25"/>
      <c r="B28" s="2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25.5" customHeight="1">
      <c r="A29" s="21"/>
      <c r="B29" s="22"/>
      <c r="C29" s="104" t="s">
        <v>88</v>
      </c>
      <c r="D29" s="104"/>
      <c r="E29" s="104"/>
      <c r="F29" s="30">
        <v>1</v>
      </c>
      <c r="G29" s="104" t="s">
        <v>89</v>
      </c>
      <c r="H29" s="104"/>
      <c r="I29" s="104"/>
      <c r="J29" s="104"/>
      <c r="K29" s="30">
        <v>12</v>
      </c>
      <c r="L29" s="12"/>
      <c r="M29" s="12"/>
      <c r="N29" s="12"/>
    </row>
    <row r="30" spans="1:14" ht="21.75" customHeight="1">
      <c r="A30" s="36" t="s">
        <v>102</v>
      </c>
      <c r="B30" s="109" t="s">
        <v>100</v>
      </c>
      <c r="C30" s="109"/>
      <c r="D30" s="109"/>
      <c r="E30" s="109"/>
      <c r="F30" s="109"/>
      <c r="G30" s="17"/>
      <c r="H30" s="17"/>
      <c r="I30" s="17"/>
      <c r="J30" s="102" t="s">
        <v>95</v>
      </c>
      <c r="K30" s="102"/>
      <c r="L30" s="102"/>
      <c r="M30" s="102"/>
      <c r="N30" s="102"/>
    </row>
    <row r="31" spans="1:14" ht="12.75">
      <c r="A31" s="13"/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2.75">
      <c r="A32" s="36" t="s">
        <v>98</v>
      </c>
      <c r="B32" s="110" t="s">
        <v>101</v>
      </c>
      <c r="C32" s="110"/>
      <c r="D32" s="110"/>
      <c r="E32" s="110"/>
      <c r="F32" s="110"/>
      <c r="G32" s="16"/>
      <c r="H32" s="16"/>
      <c r="I32" s="16"/>
      <c r="J32" s="102" t="s">
        <v>96</v>
      </c>
      <c r="K32" s="103"/>
      <c r="L32" s="103"/>
      <c r="M32" s="103"/>
      <c r="N32" s="103"/>
    </row>
    <row r="33" spans="1:14" ht="12.75">
      <c r="A33" s="67" t="s">
        <v>97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</row>
    <row r="34" spans="1:14" ht="12.75">
      <c r="A34" s="8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2:14" ht="12.75"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</sheetData>
  <sheetProtection sheet="1" objects="1" scenarios="1"/>
  <mergeCells count="24">
    <mergeCell ref="A1:N1"/>
    <mergeCell ref="B2:B12"/>
    <mergeCell ref="C2:E2"/>
    <mergeCell ref="F2:L2"/>
    <mergeCell ref="M2:M12"/>
    <mergeCell ref="N2:N12"/>
    <mergeCell ref="C3:C12"/>
    <mergeCell ref="D3:D12"/>
    <mergeCell ref="E3:E12"/>
    <mergeCell ref="F3:F12"/>
    <mergeCell ref="B35:N35"/>
    <mergeCell ref="B30:F30"/>
    <mergeCell ref="B33:N33"/>
    <mergeCell ref="B32:F32"/>
    <mergeCell ref="J30:N30"/>
    <mergeCell ref="K3:K12"/>
    <mergeCell ref="J32:N32"/>
    <mergeCell ref="L3:L12"/>
    <mergeCell ref="C29:E29"/>
    <mergeCell ref="G29:J29"/>
    <mergeCell ref="G3:G12"/>
    <mergeCell ref="H3:H12"/>
    <mergeCell ref="I3:I12"/>
    <mergeCell ref="J3:J12"/>
  </mergeCells>
  <printOptions/>
  <pageMargins left="0.28" right="0.46" top="0.27" bottom="0.51" header="0.22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HP</cp:lastModifiedBy>
  <cp:lastPrinted>2015-01-14T13:29:13Z</cp:lastPrinted>
  <dcterms:created xsi:type="dcterms:W3CDTF">2003-10-20T11:34:47Z</dcterms:created>
  <dcterms:modified xsi:type="dcterms:W3CDTF">2015-01-14T13:34:22Z</dcterms:modified>
  <cp:category/>
  <cp:version/>
  <cp:contentType/>
  <cp:contentStatus/>
</cp:coreProperties>
</file>